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860" yWindow="-135" windowWidth="10515" windowHeight="10200"/>
  </bookViews>
  <sheets>
    <sheet name="List1" sheetId="1" r:id="rId1"/>
    <sheet name="TEŽA" sheetId="2" r:id="rId2"/>
  </sheets>
  <calcPr calcId="145621"/>
</workbook>
</file>

<file path=xl/calcChain.xml><?xml version="1.0" encoding="utf-8"?>
<calcChain xmlns="http://schemas.openxmlformats.org/spreadsheetml/2006/main">
  <c r="AC11" i="1" l="1"/>
  <c r="AC12" i="1"/>
  <c r="AC15" i="1"/>
  <c r="AD15" i="1"/>
  <c r="AE15" i="1" s="1"/>
  <c r="AC18" i="1"/>
  <c r="AD18" i="1"/>
  <c r="AC20" i="1"/>
  <c r="AC17" i="1"/>
  <c r="AD17" i="1" s="1"/>
  <c r="AC14" i="1"/>
  <c r="AD14" i="1" s="1"/>
  <c r="AC19" i="1"/>
  <c r="AD19" i="1" s="1"/>
  <c r="AC21" i="1"/>
  <c r="AD21" i="1" s="1"/>
  <c r="AC22" i="1"/>
  <c r="AD22" i="1" s="1"/>
  <c r="AC16" i="1"/>
  <c r="AD16" i="1" s="1"/>
  <c r="AC13" i="1"/>
  <c r="AD13" i="1" s="1"/>
  <c r="V13" i="1"/>
  <c r="W13" i="1" s="1"/>
  <c r="V12" i="1"/>
  <c r="W12" i="1" s="1"/>
  <c r="V15" i="1"/>
  <c r="W15" i="1" s="1"/>
  <c r="V18" i="1"/>
  <c r="W18" i="1" s="1"/>
  <c r="V20" i="1"/>
  <c r="W20" i="1" s="1"/>
  <c r="V17" i="1"/>
  <c r="W17" i="1" s="1"/>
  <c r="V14" i="1"/>
  <c r="W14" i="1" s="1"/>
  <c r="V19" i="1"/>
  <c r="W19" i="1" s="1"/>
  <c r="V21" i="1"/>
  <c r="W21" i="1" s="1"/>
  <c r="V22" i="1"/>
  <c r="W22" i="1" s="1"/>
  <c r="V16" i="1"/>
  <c r="W16" i="1" s="1"/>
  <c r="V11" i="1"/>
  <c r="W11" i="1" s="1"/>
  <c r="AC49" i="1"/>
  <c r="AD49" i="1" s="1"/>
  <c r="AE49" i="1" s="1"/>
  <c r="AC48" i="1"/>
  <c r="AD48" i="1" s="1"/>
  <c r="AE48" i="1" s="1"/>
  <c r="AC50" i="1"/>
  <c r="AD50" i="1" s="1"/>
  <c r="V49" i="1"/>
  <c r="W49" i="1"/>
  <c r="V48" i="1"/>
  <c r="W48" i="1"/>
  <c r="V50" i="1"/>
  <c r="W50" i="1"/>
  <c r="V47" i="1"/>
  <c r="W47" i="1"/>
  <c r="O49" i="1"/>
  <c r="P49" i="1"/>
  <c r="O48" i="1"/>
  <c r="P48" i="1"/>
  <c r="H17" i="1"/>
  <c r="I17" i="1"/>
  <c r="H19" i="1"/>
  <c r="I19" i="1"/>
  <c r="H21" i="1"/>
  <c r="I21" i="1"/>
  <c r="H22" i="1"/>
  <c r="I22" i="1"/>
  <c r="H16" i="1"/>
  <c r="I16" i="1"/>
  <c r="AD11" i="1"/>
  <c r="AD12" i="1"/>
  <c r="AD20" i="1"/>
  <c r="AC47" i="1"/>
  <c r="AD47" i="1" s="1"/>
  <c r="O50" i="1"/>
  <c r="P50" i="1" s="1"/>
  <c r="O47" i="1"/>
  <c r="P47" i="1" s="1"/>
  <c r="O19" i="1"/>
  <c r="P19" i="1" s="1"/>
  <c r="O21" i="1"/>
  <c r="P21" i="1" s="1"/>
  <c r="O22" i="1"/>
  <c r="P22" i="1" s="1"/>
  <c r="O16" i="1"/>
  <c r="P16" i="1" s="1"/>
  <c r="O17" i="1"/>
  <c r="P17" i="1" s="1"/>
  <c r="O14" i="1"/>
  <c r="P14" i="1" s="1"/>
  <c r="O20" i="1"/>
  <c r="P20" i="1" s="1"/>
  <c r="O18" i="1"/>
  <c r="P18" i="1" s="1"/>
  <c r="O15" i="1"/>
  <c r="P15" i="1" s="1"/>
  <c r="O12" i="1"/>
  <c r="P12" i="1" s="1"/>
  <c r="O11" i="1"/>
  <c r="P11" i="1" s="1"/>
  <c r="O13" i="1"/>
  <c r="P13" i="1" s="1"/>
  <c r="H15" i="1"/>
  <c r="I15" i="1" s="1"/>
  <c r="H47" i="1"/>
  <c r="I47" i="1" s="1"/>
  <c r="L5" i="2"/>
  <c r="L6" i="2"/>
  <c r="L7" i="2"/>
  <c r="H50" i="1"/>
  <c r="I50" i="1"/>
  <c r="H48" i="1"/>
  <c r="I48" i="1"/>
  <c r="H20" i="1"/>
  <c r="I20" i="1"/>
  <c r="H18" i="1"/>
  <c r="I18" i="1"/>
  <c r="H14" i="1"/>
  <c r="I14" i="1"/>
  <c r="H49" i="1"/>
  <c r="I49" i="1"/>
  <c r="H13" i="1"/>
  <c r="I13" i="1"/>
  <c r="H11" i="1"/>
  <c r="I11" i="1"/>
  <c r="H12" i="1"/>
  <c r="I12" i="1"/>
  <c r="AE47" i="1" l="1"/>
  <c r="AE18" i="1"/>
  <c r="AE22" i="1"/>
  <c r="AE17" i="1"/>
  <c r="AE20" i="1"/>
  <c r="AE21" i="1"/>
  <c r="AE11" i="1"/>
  <c r="AE13" i="1"/>
  <c r="AE19" i="1"/>
  <c r="AE12" i="1"/>
  <c r="AE50" i="1"/>
  <c r="AE16" i="1"/>
  <c r="AE14" i="1"/>
</calcChain>
</file>

<file path=xl/sharedStrings.xml><?xml version="1.0" encoding="utf-8"?>
<sst xmlns="http://schemas.openxmlformats.org/spreadsheetml/2006/main" count="174" uniqueCount="65">
  <si>
    <t>REZULTATI GASILSKEGA TEKMOVANJA - ČLANI</t>
  </si>
  <si>
    <t>Zap. Št.</t>
  </si>
  <si>
    <t>PGD</t>
  </si>
  <si>
    <t>Vaja z MB</t>
  </si>
  <si>
    <t>Neg. točke</t>
  </si>
  <si>
    <t>čas</t>
  </si>
  <si>
    <t>Skupaj neg. točke</t>
  </si>
  <si>
    <t>Rezultat</t>
  </si>
  <si>
    <t>Mesto</t>
  </si>
  <si>
    <t>Zač. št. točk</t>
  </si>
  <si>
    <t>PGD VELIKA STRMICA</t>
  </si>
  <si>
    <t>Obračunska komisija:</t>
  </si>
  <si>
    <t>REZULTATI GASILSKEGA TEKMOVANJA - ČLANICE</t>
  </si>
  <si>
    <t xml:space="preserve">PGD SVETI ROK </t>
  </si>
  <si>
    <t>Vezanje vozlov in navez</t>
  </si>
  <si>
    <t>PGD ŠEVNICA</t>
  </si>
  <si>
    <t>PGD ŠTATENBERK</t>
  </si>
  <si>
    <t>1.</t>
  </si>
  <si>
    <t>2.</t>
  </si>
  <si>
    <t>3.</t>
  </si>
  <si>
    <t>4.</t>
  </si>
  <si>
    <t>5.</t>
  </si>
  <si>
    <t>6.</t>
  </si>
  <si>
    <t>7.</t>
  </si>
  <si>
    <t>8.</t>
  </si>
  <si>
    <t>PGD DOBRNIČ</t>
  </si>
  <si>
    <t>ZABUKOVJE</t>
  </si>
  <si>
    <t>SVETI ROK 1</t>
  </si>
  <si>
    <t>VELIKA STRMICA</t>
  </si>
  <si>
    <t>TEK. 1</t>
  </si>
  <si>
    <t>TEK. 2</t>
  </si>
  <si>
    <t>TEK. 3</t>
  </si>
  <si>
    <t>TEK. 4</t>
  </si>
  <si>
    <t>TEK. 5</t>
  </si>
  <si>
    <t>TEK. 6</t>
  </si>
  <si>
    <t>TEK. 7</t>
  </si>
  <si>
    <t>TEK. 8</t>
  </si>
  <si>
    <t>TEK. 9</t>
  </si>
  <si>
    <t>SKUPNO</t>
  </si>
  <si>
    <t>PGD ŠENTRUPERT</t>
  </si>
  <si>
    <t>9.</t>
  </si>
  <si>
    <t>PGD MOKRONOG</t>
  </si>
  <si>
    <t>TEKMOVANJE ZA NAJTEŽJO EKIPO</t>
  </si>
  <si>
    <t>PGD SVETI ROK - ŠENTRUPERT</t>
  </si>
  <si>
    <t>PGD DOBRNIČ- TREBNJE</t>
  </si>
  <si>
    <t>PGD OBČINE</t>
  </si>
  <si>
    <t>PGD ŠEVNICA- MIRNA</t>
  </si>
  <si>
    <t>PGD ŠTATENBERK- MOKRONOG TREBELNO</t>
  </si>
  <si>
    <t>SKUPNI SEŠTEVEK</t>
  </si>
  <si>
    <t>GASILSKO TEKMOVANJE ZA POKAL 4 OBČIN</t>
  </si>
  <si>
    <t>10.</t>
  </si>
  <si>
    <t>11.</t>
  </si>
  <si>
    <t>12.</t>
  </si>
  <si>
    <t xml:space="preserve">1. </t>
  </si>
  <si>
    <t xml:space="preserve">2. </t>
  </si>
  <si>
    <t>PGD DRENOV GRIČ-LESNO BRDO</t>
  </si>
  <si>
    <t>PGD MIRNA</t>
  </si>
  <si>
    <t>PGD TREBELNO</t>
  </si>
  <si>
    <t>PGD VRH TREBNJE</t>
  </si>
  <si>
    <t>PGD RADOHOVA VAS</t>
  </si>
  <si>
    <t>Darko Gačnik - predsednik</t>
  </si>
  <si>
    <t>Monika Virant - član</t>
  </si>
  <si>
    <t>Marko Lah - član</t>
  </si>
  <si>
    <t>Datum tekmovanja :     13.8.2016</t>
  </si>
  <si>
    <t>Datum tekmovanja :    13.8.2016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</si>
</sst>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2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/>
    <xf numFmtId="0" fontId="2" fillId="0" borderId="0" xfId="0" applyFont="1" applyAlignment="1">
      <alignment horizontal="left" indent="1"/>
    </xf>
    <xf numFmtId="0" fontId="0" fillId="0" borderId="0" xfId="0" applyFill="1" applyBorder="1"/>
    <xf numFmtId="0" fontId="0" fillId="0" borderId="5" xfId="0" applyBorder="1"/>
    <xf numFmtId="0" fontId="0" fillId="0" borderId="6" xfId="0" applyBorder="1"/>
    <xf numFmtId="0" fontId="0" fillId="0" borderId="2" xfId="0" applyFill="1" applyBorder="1"/>
    <xf numFmtId="0" fontId="0" fillId="0" borderId="7" xfId="0" applyBorder="1"/>
    <xf numFmtId="0" fontId="0" fillId="2" borderId="0" xfId="0" applyFill="1" applyBorder="1"/>
    <xf numFmtId="0" fontId="0" fillId="3" borderId="1" xfId="0" applyFill="1" applyBorder="1"/>
    <xf numFmtId="0" fontId="0" fillId="4" borderId="8" xfId="0" applyFill="1" applyBorder="1"/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3" borderId="2" xfId="0" applyFill="1" applyBorder="1"/>
    <xf numFmtId="0" fontId="0" fillId="5" borderId="12" xfId="0" applyFill="1" applyBorder="1"/>
    <xf numFmtId="0" fontId="0" fillId="0" borderId="13" xfId="0" applyBorder="1"/>
    <xf numFmtId="0" fontId="0" fillId="6" borderId="5" xfId="0" applyFill="1" applyBorder="1"/>
    <xf numFmtId="0" fontId="0" fillId="2" borderId="14" xfId="0" applyFill="1" applyBorder="1"/>
    <xf numFmtId="0" fontId="0" fillId="2" borderId="15" xfId="0" applyFill="1" applyBorder="1"/>
    <xf numFmtId="0" fontId="0" fillId="3" borderId="16" xfId="0" applyFill="1" applyBorder="1"/>
    <xf numFmtId="0" fontId="0" fillId="4" borderId="5" xfId="0" applyFill="1" applyBorder="1"/>
    <xf numFmtId="0" fontId="0" fillId="4" borderId="3" xfId="0" applyFill="1" applyBorder="1"/>
    <xf numFmtId="0" fontId="0" fillId="5" borderId="13" xfId="0" applyFill="1" applyBorder="1"/>
    <xf numFmtId="0" fontId="0" fillId="5" borderId="4" xfId="0" applyFill="1" applyBorder="1"/>
    <xf numFmtId="0" fontId="0" fillId="5" borderId="6" xfId="0" applyFill="1" applyBorder="1"/>
    <xf numFmtId="0" fontId="1" fillId="0" borderId="0" xfId="0" applyFont="1" applyBorder="1"/>
    <xf numFmtId="0" fontId="0" fillId="2" borderId="17" xfId="0" applyFill="1" applyBorder="1"/>
    <xf numFmtId="0" fontId="0" fillId="4" borderId="16" xfId="0" applyFill="1" applyBorder="1"/>
    <xf numFmtId="0" fontId="0" fillId="5" borderId="7" xfId="0" applyFill="1" applyBorder="1"/>
    <xf numFmtId="0" fontId="0" fillId="5" borderId="18" xfId="0" applyFill="1" applyBorder="1"/>
    <xf numFmtId="0" fontId="0" fillId="5" borderId="5" xfId="0" applyFill="1" applyBorder="1"/>
    <xf numFmtId="0" fontId="0" fillId="5" borderId="3" xfId="0" applyFill="1" applyBorder="1"/>
    <xf numFmtId="0" fontId="0" fillId="4" borderId="4" xfId="0" applyFill="1" applyBorder="1"/>
    <xf numFmtId="0" fontId="0" fillId="3" borderId="4" xfId="0" applyFill="1" applyBorder="1"/>
    <xf numFmtId="0" fontId="0" fillId="3" borderId="5" xfId="0" applyFill="1" applyBorder="1"/>
    <xf numFmtId="0" fontId="0" fillId="6" borderId="4" xfId="0" applyFill="1" applyBorder="1"/>
    <xf numFmtId="0" fontId="0" fillId="4" borderId="19" xfId="0" applyFill="1" applyBorder="1"/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0" fillId="4" borderId="22" xfId="0" applyFill="1" applyBorder="1"/>
    <xf numFmtId="0" fontId="0" fillId="3" borderId="23" xfId="0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0" fillId="4" borderId="24" xfId="0" applyFill="1" applyBorder="1" applyAlignment="1">
      <alignment horizontal="center" wrapText="1"/>
    </xf>
    <xf numFmtId="0" fontId="1" fillId="4" borderId="24" xfId="0" applyFont="1" applyFill="1" applyBorder="1" applyAlignment="1">
      <alignment horizontal="center" vertical="center"/>
    </xf>
    <xf numFmtId="0" fontId="1" fillId="4" borderId="25" xfId="0" applyFont="1" applyFill="1" applyBorder="1" applyAlignment="1">
      <alignment horizontal="center"/>
    </xf>
    <xf numFmtId="0" fontId="0" fillId="5" borderId="20" xfId="0" applyFill="1" applyBorder="1"/>
    <xf numFmtId="0" fontId="0" fillId="5" borderId="16" xfId="0" applyFill="1" applyBorder="1"/>
    <xf numFmtId="0" fontId="0" fillId="5" borderId="26" xfId="0" applyFill="1" applyBorder="1"/>
    <xf numFmtId="0" fontId="0" fillId="3" borderId="27" xfId="0" applyFill="1" applyBorder="1"/>
    <xf numFmtId="0" fontId="1" fillId="3" borderId="24" xfId="0" applyFont="1" applyFill="1" applyBorder="1" applyAlignment="1">
      <alignment horizontal="center" vertical="center"/>
    </xf>
    <xf numFmtId="0" fontId="1" fillId="6" borderId="24" xfId="0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wrapText="1"/>
    </xf>
    <xf numFmtId="0" fontId="1" fillId="6" borderId="20" xfId="0" applyFont="1" applyFill="1" applyBorder="1" applyAlignment="1">
      <alignment horizontal="center"/>
    </xf>
    <xf numFmtId="0" fontId="1" fillId="6" borderId="21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/>
    <xf numFmtId="0" fontId="0" fillId="4" borderId="28" xfId="0" applyFill="1" applyBorder="1" applyAlignment="1">
      <alignment horizontal="center" wrapText="1"/>
    </xf>
    <xf numFmtId="0" fontId="0" fillId="3" borderId="28" xfId="0" applyFill="1" applyBorder="1" applyAlignment="1">
      <alignment horizontal="center" wrapText="1"/>
    </xf>
    <xf numFmtId="0" fontId="0" fillId="6" borderId="29" xfId="0" applyFill="1" applyBorder="1" applyAlignment="1">
      <alignment horizontal="center" wrapText="1"/>
    </xf>
    <xf numFmtId="0" fontId="0" fillId="4" borderId="29" xfId="0" applyFill="1" applyBorder="1"/>
    <xf numFmtId="0" fontId="0" fillId="5" borderId="30" xfId="0" applyFill="1" applyBorder="1"/>
    <xf numFmtId="0" fontId="0" fillId="5" borderId="22" xfId="0" applyFill="1" applyBorder="1"/>
    <xf numFmtId="0" fontId="0" fillId="3" borderId="25" xfId="0" applyFill="1" applyBorder="1" applyAlignment="1">
      <alignment horizontal="center" wrapText="1"/>
    </xf>
    <xf numFmtId="0" fontId="0" fillId="5" borderId="31" xfId="0" applyFill="1" applyBorder="1"/>
    <xf numFmtId="0" fontId="0" fillId="5" borderId="32" xfId="0" applyFill="1" applyBorder="1"/>
    <xf numFmtId="0" fontId="0" fillId="3" borderId="33" xfId="0" applyFill="1" applyBorder="1"/>
    <xf numFmtId="0" fontId="1" fillId="3" borderId="4" xfId="0" applyFont="1" applyFill="1" applyBorder="1"/>
    <xf numFmtId="0" fontId="0" fillId="4" borderId="32" xfId="0" applyFill="1" applyBorder="1"/>
    <xf numFmtId="0" fontId="0" fillId="6" borderId="34" xfId="0" applyFill="1" applyBorder="1"/>
    <xf numFmtId="0" fontId="0" fillId="0" borderId="29" xfId="0" applyBorder="1"/>
    <xf numFmtId="0" fontId="3" fillId="0" borderId="0" xfId="0" applyFont="1"/>
    <xf numFmtId="0" fontId="1" fillId="0" borderId="35" xfId="0" applyFont="1" applyFill="1" applyBorder="1"/>
    <xf numFmtId="0" fontId="0" fillId="0" borderId="32" xfId="0" applyFill="1" applyBorder="1"/>
    <xf numFmtId="0" fontId="0" fillId="0" borderId="19" xfId="0" applyFill="1" applyBorder="1"/>
    <xf numFmtId="0" fontId="0" fillId="0" borderId="36" xfId="0" applyFill="1" applyBorder="1"/>
    <xf numFmtId="0" fontId="1" fillId="0" borderId="37" xfId="0" applyFont="1" applyFill="1" applyBorder="1"/>
    <xf numFmtId="0" fontId="4" fillId="4" borderId="5" xfId="0" applyFont="1" applyFill="1" applyBorder="1"/>
    <xf numFmtId="0" fontId="4" fillId="4" borderId="4" xfId="0" applyFont="1" applyFill="1" applyBorder="1"/>
    <xf numFmtId="0" fontId="4" fillId="4" borderId="16" xfId="0" applyFont="1" applyFill="1" applyBorder="1"/>
    <xf numFmtId="0" fontId="4" fillId="4" borderId="30" xfId="0" applyFont="1" applyFill="1" applyBorder="1"/>
    <xf numFmtId="0" fontId="4" fillId="4" borderId="22" xfId="0" applyFont="1" applyFill="1" applyBorder="1"/>
    <xf numFmtId="0" fontId="4" fillId="4" borderId="31" xfId="0" applyFont="1" applyFill="1" applyBorder="1"/>
    <xf numFmtId="0" fontId="4" fillId="4" borderId="26" xfId="0" applyFont="1" applyFill="1" applyBorder="1"/>
    <xf numFmtId="0" fontId="4" fillId="4" borderId="6" xfId="0" applyFont="1" applyFill="1" applyBorder="1"/>
    <xf numFmtId="0" fontId="4" fillId="4" borderId="3" xfId="0" applyFont="1" applyFill="1" applyBorder="1"/>
    <xf numFmtId="0" fontId="4" fillId="3" borderId="4" xfId="0" applyFont="1" applyFill="1" applyBorder="1"/>
    <xf numFmtId="0" fontId="4" fillId="3" borderId="5" xfId="0" applyFont="1" applyFill="1" applyBorder="1"/>
    <xf numFmtId="0" fontId="4" fillId="3" borderId="27" xfId="0" applyFont="1" applyFill="1" applyBorder="1"/>
    <xf numFmtId="0" fontId="4" fillId="3" borderId="16" xfId="0" applyFont="1" applyFill="1" applyBorder="1"/>
    <xf numFmtId="0" fontId="4" fillId="3" borderId="1" xfId="0" applyFont="1" applyFill="1" applyBorder="1"/>
    <xf numFmtId="0" fontId="4" fillId="3" borderId="33" xfId="0" applyFont="1" applyFill="1" applyBorder="1"/>
    <xf numFmtId="0" fontId="4" fillId="3" borderId="30" xfId="0" applyFont="1" applyFill="1" applyBorder="1"/>
    <xf numFmtId="0" fontId="4" fillId="3" borderId="22" xfId="0" applyFont="1" applyFill="1" applyBorder="1"/>
    <xf numFmtId="0" fontId="4" fillId="3" borderId="35" xfId="0" applyFont="1" applyFill="1" applyBorder="1"/>
    <xf numFmtId="0" fontId="4" fillId="3" borderId="31" xfId="0" applyFont="1" applyFill="1" applyBorder="1"/>
    <xf numFmtId="0" fontId="4" fillId="3" borderId="38" xfId="0" applyFont="1" applyFill="1" applyBorder="1"/>
    <xf numFmtId="0" fontId="4" fillId="3" borderId="3" xfId="0" applyFont="1" applyFill="1" applyBorder="1"/>
    <xf numFmtId="0" fontId="4" fillId="6" borderId="30" xfId="0" applyFont="1" applyFill="1" applyBorder="1"/>
    <xf numFmtId="0" fontId="4" fillId="6" borderId="22" xfId="0" applyFont="1" applyFill="1" applyBorder="1"/>
    <xf numFmtId="0" fontId="4" fillId="5" borderId="31" xfId="0" applyFont="1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4" fillId="6" borderId="3" xfId="0" applyFont="1" applyFill="1" applyBorder="1"/>
    <xf numFmtId="0" fontId="0" fillId="5" borderId="39" xfId="0" applyFill="1" applyBorder="1" applyAlignment="1">
      <alignment wrapText="1"/>
    </xf>
    <xf numFmtId="0" fontId="0" fillId="5" borderId="40" xfId="0" applyFill="1" applyBorder="1"/>
    <xf numFmtId="0" fontId="0" fillId="4" borderId="41" xfId="0" applyFill="1" applyBorder="1" applyAlignment="1">
      <alignment horizontal="center" wrapText="1"/>
    </xf>
    <xf numFmtId="0" fontId="0" fillId="4" borderId="42" xfId="0" applyFill="1" applyBorder="1" applyAlignment="1">
      <alignment wrapText="1"/>
    </xf>
    <xf numFmtId="0" fontId="0" fillId="4" borderId="43" xfId="0" applyFill="1" applyBorder="1"/>
    <xf numFmtId="0" fontId="0" fillId="4" borderId="39" xfId="0" applyFill="1" applyBorder="1" applyAlignment="1">
      <alignment wrapText="1"/>
    </xf>
    <xf numFmtId="0" fontId="0" fillId="4" borderId="40" xfId="0" applyFill="1" applyBorder="1"/>
    <xf numFmtId="0" fontId="0" fillId="4" borderId="44" xfId="0" applyFill="1" applyBorder="1" applyAlignment="1">
      <alignment horizontal="center" wrapText="1"/>
    </xf>
    <xf numFmtId="0" fontId="1" fillId="4" borderId="41" xfId="0" applyFont="1" applyFill="1" applyBorder="1" applyAlignment="1">
      <alignment horizontal="center" vertical="center"/>
    </xf>
    <xf numFmtId="0" fontId="0" fillId="3" borderId="39" xfId="0" applyFill="1" applyBorder="1" applyAlignment="1">
      <alignment wrapText="1"/>
    </xf>
    <xf numFmtId="0" fontId="0" fillId="3" borderId="40" xfId="0" applyFill="1" applyBorder="1"/>
    <xf numFmtId="0" fontId="0" fillId="3" borderId="44" xfId="0" applyFill="1" applyBorder="1" applyAlignment="1">
      <alignment horizontal="center" wrapText="1"/>
    </xf>
    <xf numFmtId="0" fontId="1" fillId="3" borderId="41" xfId="0" applyFont="1" applyFill="1" applyBorder="1" applyAlignment="1">
      <alignment horizontal="center" vertical="center"/>
    </xf>
    <xf numFmtId="0" fontId="0" fillId="6" borderId="39" xfId="0" applyFill="1" applyBorder="1" applyAlignment="1">
      <alignment wrapText="1"/>
    </xf>
    <xf numFmtId="0" fontId="0" fillId="6" borderId="40" xfId="0" applyFill="1" applyBorder="1"/>
    <xf numFmtId="0" fontId="0" fillId="6" borderId="0" xfId="0" applyFill="1" applyBorder="1" applyAlignment="1">
      <alignment horizontal="center" wrapText="1"/>
    </xf>
    <xf numFmtId="0" fontId="1" fillId="6" borderId="41" xfId="0" applyFont="1" applyFill="1" applyBorder="1" applyAlignment="1">
      <alignment horizontal="center" vertical="center"/>
    </xf>
    <xf numFmtId="0" fontId="0" fillId="5" borderId="1" xfId="0" applyFill="1" applyBorder="1"/>
    <xf numFmtId="0" fontId="0" fillId="4" borderId="1" xfId="0" applyFill="1" applyBorder="1"/>
    <xf numFmtId="0" fontId="4" fillId="4" borderId="1" xfId="0" applyFont="1" applyFill="1" applyBorder="1"/>
    <xf numFmtId="0" fontId="0" fillId="6" borderId="1" xfId="0" applyFill="1" applyBorder="1"/>
    <xf numFmtId="0" fontId="4" fillId="6" borderId="1" xfId="0" applyFont="1" applyFill="1" applyBorder="1"/>
    <xf numFmtId="0" fontId="0" fillId="0" borderId="20" xfId="0" applyBorder="1"/>
    <xf numFmtId="0" fontId="0" fillId="0" borderId="19" xfId="0" applyBorder="1"/>
    <xf numFmtId="0" fontId="0" fillId="0" borderId="36" xfId="0" applyBorder="1"/>
    <xf numFmtId="0" fontId="0" fillId="2" borderId="45" xfId="0" applyFill="1" applyBorder="1"/>
    <xf numFmtId="0" fontId="0" fillId="2" borderId="27" xfId="0" applyFill="1" applyBorder="1"/>
    <xf numFmtId="0" fontId="0" fillId="2" borderId="46" xfId="0" applyFill="1" applyBorder="1"/>
    <xf numFmtId="0" fontId="4" fillId="6" borderId="14" xfId="0" applyFont="1" applyFill="1" applyBorder="1"/>
    <xf numFmtId="0" fontId="0" fillId="0" borderId="20" xfId="0" applyFill="1" applyBorder="1"/>
    <xf numFmtId="0" fontId="1" fillId="0" borderId="45" xfId="0" applyFont="1" applyFill="1" applyBorder="1"/>
    <xf numFmtId="0" fontId="1" fillId="0" borderId="27" xfId="0" applyFont="1" applyFill="1" applyBorder="1"/>
    <xf numFmtId="0" fontId="1" fillId="0" borderId="46" xfId="0" applyFont="1" applyFill="1" applyBorder="1"/>
    <xf numFmtId="0" fontId="0" fillId="0" borderId="47" xfId="0" applyBorder="1"/>
    <xf numFmtId="0" fontId="0" fillId="2" borderId="37" xfId="0" applyFill="1" applyBorder="1"/>
    <xf numFmtId="0" fontId="0" fillId="5" borderId="38" xfId="0" applyFill="1" applyBorder="1"/>
    <xf numFmtId="0" fontId="0" fillId="4" borderId="38" xfId="0" applyFill="1" applyBorder="1"/>
    <xf numFmtId="0" fontId="4" fillId="4" borderId="38" xfId="0" applyFont="1" applyFill="1" applyBorder="1"/>
    <xf numFmtId="0" fontId="0" fillId="3" borderId="38" xfId="0" applyFill="1" applyBorder="1"/>
    <xf numFmtId="0" fontId="0" fillId="6" borderId="38" xfId="0" applyFill="1" applyBorder="1"/>
    <xf numFmtId="0" fontId="4" fillId="6" borderId="38" xfId="0" applyFont="1" applyFill="1" applyBorder="1"/>
    <xf numFmtId="0" fontId="4" fillId="6" borderId="34" xfId="0" applyFont="1" applyFill="1" applyBorder="1"/>
    <xf numFmtId="0" fontId="0" fillId="0" borderId="47" xfId="0" applyFill="1" applyBorder="1"/>
    <xf numFmtId="0" fontId="0" fillId="5" borderId="48" xfId="0" applyFill="1" applyBorder="1"/>
    <xf numFmtId="0" fontId="0" fillId="5" borderId="49" xfId="0" applyFill="1" applyBorder="1"/>
    <xf numFmtId="0" fontId="0" fillId="4" borderId="49" xfId="0" applyFill="1" applyBorder="1"/>
    <xf numFmtId="0" fontId="4" fillId="4" borderId="49" xfId="0" applyFont="1" applyFill="1" applyBorder="1"/>
    <xf numFmtId="0" fontId="0" fillId="3" borderId="49" xfId="0" applyFill="1" applyBorder="1"/>
    <xf numFmtId="0" fontId="4" fillId="3" borderId="49" xfId="0" applyFont="1" applyFill="1" applyBorder="1"/>
    <xf numFmtId="0" fontId="0" fillId="6" borderId="49" xfId="0" applyFill="1" applyBorder="1"/>
    <xf numFmtId="0" fontId="4" fillId="6" borderId="49" xfId="0" applyFont="1" applyFill="1" applyBorder="1"/>
    <xf numFmtId="0" fontId="4" fillId="6" borderId="17" xfId="0" applyFont="1" applyFill="1" applyBorder="1"/>
    <xf numFmtId="0" fontId="0" fillId="5" borderId="2" xfId="0" applyFill="1" applyBorder="1"/>
    <xf numFmtId="0" fontId="0" fillId="4" borderId="2" xfId="0" applyFill="1" applyBorder="1"/>
    <xf numFmtId="0" fontId="4" fillId="4" borderId="2" xfId="0" applyFont="1" applyFill="1" applyBorder="1"/>
    <xf numFmtId="0" fontId="4" fillId="3" borderId="2" xfId="0" applyFont="1" applyFill="1" applyBorder="1"/>
    <xf numFmtId="0" fontId="4" fillId="6" borderId="2" xfId="0" applyFont="1" applyFill="1" applyBorder="1"/>
    <xf numFmtId="0" fontId="4" fillId="6" borderId="15" xfId="0" applyFont="1" applyFill="1" applyBorder="1"/>
    <xf numFmtId="0" fontId="0" fillId="3" borderId="50" xfId="0" applyFill="1" applyBorder="1" applyAlignment="1">
      <alignment horizontal="center" wrapText="1"/>
    </xf>
    <xf numFmtId="0" fontId="0" fillId="3" borderId="51" xfId="0" applyFill="1" applyBorder="1" applyAlignment="1">
      <alignment wrapText="1"/>
    </xf>
    <xf numFmtId="0" fontId="0" fillId="3" borderId="52" xfId="0" applyFill="1" applyBorder="1"/>
    <xf numFmtId="0" fontId="0" fillId="0" borderId="30" xfId="0" applyBorder="1"/>
    <xf numFmtId="0" fontId="0" fillId="2" borderId="34" xfId="0" applyFill="1" applyBorder="1"/>
    <xf numFmtId="0" fontId="0" fillId="6" borderId="30" xfId="0" applyFill="1" applyBorder="1"/>
    <xf numFmtId="0" fontId="0" fillId="6" borderId="22" xfId="0" applyFill="1" applyBorder="1"/>
    <xf numFmtId="0" fontId="4" fillId="4" borderId="20" xfId="0" applyFont="1" applyFill="1" applyBorder="1"/>
    <xf numFmtId="0" fontId="4" fillId="4" borderId="7" xfId="0" applyFont="1" applyFill="1" applyBorder="1"/>
    <xf numFmtId="0" fontId="4" fillId="4" borderId="18" xfId="0" applyFont="1" applyFill="1" applyBorder="1"/>
    <xf numFmtId="0" fontId="0" fillId="4" borderId="48" xfId="0" applyFill="1" applyBorder="1"/>
    <xf numFmtId="0" fontId="0" fillId="4" borderId="18" xfId="0" applyFill="1" applyBorder="1"/>
    <xf numFmtId="0" fontId="0" fillId="3" borderId="25" xfId="0" applyFill="1" applyBorder="1"/>
    <xf numFmtId="0" fontId="4" fillId="3" borderId="7" xfId="0" applyFont="1" applyFill="1" applyBorder="1"/>
    <xf numFmtId="0" fontId="4" fillId="3" borderId="18" xfId="0" applyFont="1" applyFill="1" applyBorder="1"/>
    <xf numFmtId="0" fontId="4" fillId="3" borderId="45" xfId="0" applyFont="1" applyFill="1" applyBorder="1"/>
    <xf numFmtId="0" fontId="4" fillId="3" borderId="48" xfId="0" applyFont="1" applyFill="1" applyBorder="1"/>
    <xf numFmtId="0" fontId="4" fillId="4" borderId="48" xfId="0" applyFont="1" applyFill="1" applyBorder="1"/>
    <xf numFmtId="0" fontId="0" fillId="6" borderId="17" xfId="0" applyFill="1" applyBorder="1"/>
    <xf numFmtId="0" fontId="4" fillId="6" borderId="7" xfId="0" applyFont="1" applyFill="1" applyBorder="1"/>
    <xf numFmtId="0" fontId="4" fillId="6" borderId="18" xfId="0" applyFont="1" applyFill="1" applyBorder="1"/>
    <xf numFmtId="0" fontId="4" fillId="5" borderId="48" xfId="0" applyFont="1" applyFill="1" applyBorder="1"/>
    <xf numFmtId="0" fontId="0" fillId="5" borderId="47" xfId="0" applyFill="1" applyBorder="1"/>
    <xf numFmtId="0" fontId="0" fillId="4" borderId="36" xfId="0" applyFill="1" applyBorder="1"/>
    <xf numFmtId="0" fontId="4" fillId="3" borderId="53" xfId="0" applyFont="1" applyFill="1" applyBorder="1"/>
    <xf numFmtId="0" fontId="5" fillId="3" borderId="6" xfId="0" applyFont="1" applyFill="1" applyBorder="1"/>
    <xf numFmtId="0" fontId="4" fillId="3" borderId="46" xfId="0" applyFont="1" applyFill="1" applyBorder="1"/>
    <xf numFmtId="0" fontId="4" fillId="3" borderId="26" xfId="0" applyFont="1" applyFill="1" applyBorder="1"/>
    <xf numFmtId="0" fontId="0" fillId="6" borderId="54" xfId="0" applyFill="1" applyBorder="1"/>
    <xf numFmtId="0" fontId="4" fillId="5" borderId="55" xfId="0" applyFont="1" applyFill="1" applyBorder="1"/>
    <xf numFmtId="0" fontId="0" fillId="0" borderId="12" xfId="0" applyBorder="1"/>
    <xf numFmtId="0" fontId="0" fillId="0" borderId="11" xfId="0" applyBorder="1"/>
    <xf numFmtId="0" fontId="1" fillId="0" borderId="24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3" borderId="57" xfId="0" applyFill="1" applyBorder="1" applyAlignment="1">
      <alignment horizontal="center" wrapText="1"/>
    </xf>
    <xf numFmtId="0" fontId="0" fillId="3" borderId="58" xfId="0" applyFill="1" applyBorder="1" applyAlignment="1">
      <alignment horizontal="center" wrapText="1"/>
    </xf>
    <xf numFmtId="0" fontId="1" fillId="3" borderId="59" xfId="0" applyFont="1" applyFill="1" applyBorder="1" applyAlignment="1">
      <alignment horizontal="center" vertical="center"/>
    </xf>
    <xf numFmtId="0" fontId="1" fillId="3" borderId="60" xfId="0" applyFont="1" applyFill="1" applyBorder="1" applyAlignment="1">
      <alignment horizontal="center" vertical="center"/>
    </xf>
    <xf numFmtId="0" fontId="0" fillId="6" borderId="57" xfId="0" applyFill="1" applyBorder="1" applyAlignment="1">
      <alignment horizontal="center" wrapText="1"/>
    </xf>
    <xf numFmtId="0" fontId="0" fillId="6" borderId="58" xfId="0" applyFill="1" applyBorder="1" applyAlignment="1">
      <alignment horizontal="center" wrapText="1"/>
    </xf>
    <xf numFmtId="0" fontId="1" fillId="6" borderId="59" xfId="0" applyFont="1" applyFill="1" applyBorder="1" applyAlignment="1">
      <alignment horizontal="center" vertical="center"/>
    </xf>
    <xf numFmtId="0" fontId="1" fillId="6" borderId="60" xfId="0" applyFont="1" applyFill="1" applyBorder="1" applyAlignment="1">
      <alignment horizontal="center" vertical="center"/>
    </xf>
    <xf numFmtId="0" fontId="0" fillId="6" borderId="24" xfId="0" applyFill="1" applyBorder="1" applyAlignment="1">
      <alignment horizontal="center" wrapText="1"/>
    </xf>
    <xf numFmtId="0" fontId="0" fillId="6" borderId="41" xfId="0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6" borderId="21" xfId="0" applyFont="1" applyFill="1" applyBorder="1" applyAlignment="1">
      <alignment horizontal="center"/>
    </xf>
    <xf numFmtId="0" fontId="0" fillId="5" borderId="29" xfId="0" applyFill="1" applyBorder="1" applyAlignment="1">
      <alignment horizontal="center"/>
    </xf>
    <xf numFmtId="0" fontId="0" fillId="5" borderId="28" xfId="0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20" xfId="0" applyFill="1" applyBorder="1" applyAlignment="1">
      <alignment horizontal="center" wrapText="1"/>
    </xf>
    <xf numFmtId="0" fontId="0" fillId="4" borderId="56" xfId="0" applyFill="1" applyBorder="1" applyAlignment="1">
      <alignment horizontal="center" wrapText="1"/>
    </xf>
    <xf numFmtId="0" fontId="1" fillId="4" borderId="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48" xfId="0" applyFill="1" applyBorder="1" applyAlignment="1">
      <alignment horizontal="center" wrapText="1"/>
    </xf>
    <xf numFmtId="0" fontId="0" fillId="4" borderId="42" xfId="0" applyFill="1" applyBorder="1" applyAlignment="1">
      <alignment horizontal="center" wrapText="1"/>
    </xf>
    <xf numFmtId="0" fontId="1" fillId="4" borderId="18" xfId="0" applyFont="1" applyFill="1" applyBorder="1" applyAlignment="1">
      <alignment horizontal="center" vertical="center"/>
    </xf>
    <xf numFmtId="0" fontId="1" fillId="4" borderId="4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0" fillId="5" borderId="48" xfId="0" applyFill="1" applyBorder="1" applyAlignment="1">
      <alignment horizontal="center" wrapText="1"/>
    </xf>
    <xf numFmtId="0" fontId="0" fillId="5" borderId="42" xfId="0" applyFill="1" applyBorder="1" applyAlignment="1">
      <alignment horizontal="center" wrapText="1"/>
    </xf>
    <xf numFmtId="0" fontId="1" fillId="5" borderId="18" xfId="0" applyFont="1" applyFill="1" applyBorder="1" applyAlignment="1">
      <alignment horizontal="center" vertical="center"/>
    </xf>
    <xf numFmtId="0" fontId="1" fillId="5" borderId="4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wrapText="1"/>
    </xf>
    <xf numFmtId="0" fontId="0" fillId="0" borderId="3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6" xfId="0" applyBorder="1" applyAlignment="1">
      <alignment horizontal="center" wrapText="1"/>
    </xf>
    <xf numFmtId="0" fontId="1" fillId="0" borderId="2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0" fillId="5" borderId="20" xfId="0" applyFill="1" applyBorder="1" applyAlignment="1">
      <alignment horizontal="center" wrapText="1"/>
    </xf>
    <xf numFmtId="0" fontId="0" fillId="5" borderId="56" xfId="0" applyFill="1" applyBorder="1" applyAlignment="1">
      <alignment horizontal="center" wrapText="1"/>
    </xf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45" xfId="0" applyFill="1" applyBorder="1" applyAlignment="1">
      <alignment horizontal="center" wrapText="1"/>
    </xf>
    <xf numFmtId="0" fontId="0" fillId="5" borderId="51" xfId="0" applyFill="1" applyBorder="1" applyAlignment="1">
      <alignment horizontal="center" wrapText="1"/>
    </xf>
    <xf numFmtId="0" fontId="1" fillId="5" borderId="24" xfId="0" applyFont="1" applyFill="1" applyBorder="1" applyAlignment="1">
      <alignment horizontal="center" vertical="center"/>
    </xf>
    <xf numFmtId="0" fontId="1" fillId="5" borderId="4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0" fillId="0" borderId="37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6" xfId="0" applyBorder="1" applyAlignment="1">
      <alignment horizontal="center" wrapText="1"/>
    </xf>
    <xf numFmtId="0" fontId="1" fillId="0" borderId="1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1"/>
  <sheetViews>
    <sheetView tabSelected="1" zoomScale="85" zoomScaleNormal="85" workbookViewId="0">
      <selection activeCell="F2" sqref="F2"/>
    </sheetView>
  </sheetViews>
  <sheetFormatPr defaultRowHeight="15" x14ac:dyDescent="0.25"/>
  <cols>
    <col min="1" max="1" width="6.28515625" customWidth="1"/>
    <col min="2" max="2" width="29.42578125" bestFit="1" customWidth="1"/>
    <col min="3" max="3" width="9.140625" customWidth="1"/>
    <col min="4" max="4" width="12.85546875" customWidth="1"/>
    <col min="5" max="5" width="9.140625" customWidth="1"/>
    <col min="6" max="6" width="12.42578125" customWidth="1"/>
    <col min="7" max="7" width="17.5703125" customWidth="1"/>
    <col min="8" max="8" width="12.28515625" customWidth="1"/>
    <col min="9" max="10" width="12" customWidth="1"/>
    <col min="11" max="11" width="11.5703125" customWidth="1"/>
    <col min="12" max="12" width="10.7109375" customWidth="1"/>
    <col min="13" max="13" width="22.42578125" customWidth="1"/>
    <col min="14" max="17" width="9.140625" customWidth="1"/>
    <col min="18" max="18" width="10.7109375" customWidth="1"/>
    <col min="19" max="19" width="10.140625" customWidth="1"/>
    <col min="20" max="20" width="23" customWidth="1"/>
    <col min="21" max="24" width="9.140625" customWidth="1"/>
    <col min="25" max="25" width="10.42578125" customWidth="1"/>
    <col min="26" max="26" width="8.140625" customWidth="1"/>
    <col min="27" max="27" width="23" customWidth="1"/>
    <col min="28" max="30" width="9.140625" customWidth="1"/>
    <col min="31" max="31" width="17.140625" bestFit="1" customWidth="1"/>
  </cols>
  <sheetData>
    <row r="1" spans="1:32" x14ac:dyDescent="0.25">
      <c r="C1" s="6"/>
    </row>
    <row r="2" spans="1:32" x14ac:dyDescent="0.25">
      <c r="B2" s="6" t="s">
        <v>49</v>
      </c>
    </row>
    <row r="5" spans="1:32" x14ac:dyDescent="0.25">
      <c r="A5" t="s">
        <v>63</v>
      </c>
    </row>
    <row r="6" spans="1:32" ht="28.5" x14ac:dyDescent="0.45">
      <c r="B6" s="77" t="s">
        <v>0</v>
      </c>
    </row>
    <row r="7" spans="1:32" ht="15.75" thickBot="1" x14ac:dyDescent="0.3"/>
    <row r="8" spans="1:32" ht="15.75" thickBot="1" x14ac:dyDescent="0.3">
      <c r="A8" s="21"/>
      <c r="B8" s="76"/>
      <c r="C8" s="28"/>
      <c r="D8" s="228" t="s">
        <v>43</v>
      </c>
      <c r="E8" s="228"/>
      <c r="F8" s="228"/>
      <c r="G8" s="228"/>
      <c r="H8" s="228"/>
      <c r="I8" s="229"/>
      <c r="J8" s="66"/>
      <c r="K8" s="230" t="s">
        <v>44</v>
      </c>
      <c r="L8" s="230"/>
      <c r="M8" s="230"/>
      <c r="N8" s="230"/>
      <c r="O8" s="230"/>
      <c r="P8" s="231"/>
      <c r="Q8" s="209" t="s">
        <v>46</v>
      </c>
      <c r="R8" s="209"/>
      <c r="S8" s="209"/>
      <c r="T8" s="209"/>
      <c r="U8" s="209"/>
      <c r="V8" s="209"/>
      <c r="W8" s="210"/>
      <c r="X8" s="211" t="s">
        <v>47</v>
      </c>
      <c r="Y8" s="212"/>
      <c r="Z8" s="212"/>
      <c r="AA8" s="212"/>
      <c r="AB8" s="212"/>
      <c r="AC8" s="212"/>
      <c r="AD8" s="213"/>
      <c r="AE8" s="201" t="s">
        <v>48</v>
      </c>
      <c r="AF8" s="201" t="s">
        <v>8</v>
      </c>
    </row>
    <row r="9" spans="1:32" ht="45.75" customHeight="1" x14ac:dyDescent="0.25">
      <c r="A9" s="249" t="s">
        <v>1</v>
      </c>
      <c r="B9" s="241" t="s">
        <v>2</v>
      </c>
      <c r="C9" s="255" t="s">
        <v>9</v>
      </c>
      <c r="D9" s="243" t="s">
        <v>3</v>
      </c>
      <c r="E9" s="244"/>
      <c r="F9" s="243" t="s">
        <v>14</v>
      </c>
      <c r="G9" s="244"/>
      <c r="H9" s="245" t="s">
        <v>6</v>
      </c>
      <c r="I9" s="247" t="s">
        <v>7</v>
      </c>
      <c r="J9" s="232" t="s">
        <v>9</v>
      </c>
      <c r="K9" s="234" t="s">
        <v>3</v>
      </c>
      <c r="L9" s="235"/>
      <c r="M9" s="234" t="s">
        <v>14</v>
      </c>
      <c r="N9" s="235"/>
      <c r="O9" s="236" t="s">
        <v>6</v>
      </c>
      <c r="P9" s="238" t="s">
        <v>7</v>
      </c>
      <c r="Q9" s="69" t="s">
        <v>9</v>
      </c>
      <c r="R9" s="224" t="s">
        <v>3</v>
      </c>
      <c r="S9" s="225"/>
      <c r="T9" s="224" t="s">
        <v>14</v>
      </c>
      <c r="U9" s="225"/>
      <c r="V9" s="214" t="s">
        <v>6</v>
      </c>
      <c r="W9" s="216" t="s">
        <v>7</v>
      </c>
      <c r="X9" s="222" t="s">
        <v>9</v>
      </c>
      <c r="Y9" s="226" t="s">
        <v>3</v>
      </c>
      <c r="Z9" s="227"/>
      <c r="AA9" s="226" t="s">
        <v>14</v>
      </c>
      <c r="AB9" s="227"/>
      <c r="AC9" s="218" t="s">
        <v>6</v>
      </c>
      <c r="AD9" s="220" t="s">
        <v>7</v>
      </c>
      <c r="AE9" s="202"/>
      <c r="AF9" s="202"/>
    </row>
    <row r="10" spans="1:32" ht="15" customHeight="1" thickBot="1" x14ac:dyDescent="0.3">
      <c r="A10" s="250"/>
      <c r="B10" s="242"/>
      <c r="C10" s="256"/>
      <c r="D10" s="111" t="s">
        <v>4</v>
      </c>
      <c r="E10" s="112" t="s">
        <v>5</v>
      </c>
      <c r="F10" s="111" t="s">
        <v>4</v>
      </c>
      <c r="G10" s="112" t="s">
        <v>5</v>
      </c>
      <c r="H10" s="246"/>
      <c r="I10" s="248"/>
      <c r="J10" s="233"/>
      <c r="K10" s="116" t="s">
        <v>4</v>
      </c>
      <c r="L10" s="117" t="s">
        <v>5</v>
      </c>
      <c r="M10" s="116" t="s">
        <v>4</v>
      </c>
      <c r="N10" s="117" t="s">
        <v>5</v>
      </c>
      <c r="O10" s="237"/>
      <c r="P10" s="239"/>
      <c r="Q10" s="169"/>
      <c r="R10" s="120" t="s">
        <v>4</v>
      </c>
      <c r="S10" s="121" t="s">
        <v>5</v>
      </c>
      <c r="T10" s="170" t="s">
        <v>4</v>
      </c>
      <c r="U10" s="171" t="s">
        <v>5</v>
      </c>
      <c r="V10" s="215"/>
      <c r="W10" s="217"/>
      <c r="X10" s="223"/>
      <c r="Y10" s="124" t="s">
        <v>4</v>
      </c>
      <c r="Z10" s="125" t="s">
        <v>5</v>
      </c>
      <c r="AA10" s="124" t="s">
        <v>4</v>
      </c>
      <c r="AB10" s="125" t="s">
        <v>5</v>
      </c>
      <c r="AC10" s="219"/>
      <c r="AD10" s="221"/>
      <c r="AE10" s="202"/>
      <c r="AF10" s="202"/>
    </row>
    <row r="11" spans="1:32" x14ac:dyDescent="0.25">
      <c r="A11" s="12" t="s">
        <v>17</v>
      </c>
      <c r="B11" s="32" t="s">
        <v>15</v>
      </c>
      <c r="C11" s="52">
        <v>500</v>
      </c>
      <c r="D11" s="34">
        <v>0</v>
      </c>
      <c r="E11" s="35">
        <v>49.4</v>
      </c>
      <c r="F11" s="34">
        <v>0</v>
      </c>
      <c r="G11" s="35">
        <v>12.1</v>
      </c>
      <c r="H11" s="154">
        <f t="shared" ref="H11:H22" si="0">SUM(D11:G11)</f>
        <v>61.5</v>
      </c>
      <c r="I11" s="35">
        <f t="shared" ref="I11:I22" si="1">C11-H11</f>
        <v>438.5</v>
      </c>
      <c r="J11" s="176">
        <v>500</v>
      </c>
      <c r="K11" s="177">
        <v>10</v>
      </c>
      <c r="L11" s="178">
        <v>53.6</v>
      </c>
      <c r="M11" s="177">
        <v>0</v>
      </c>
      <c r="N11" s="178">
        <v>10.7</v>
      </c>
      <c r="O11" s="179">
        <f t="shared" ref="O11:O22" si="2">SUM(K11:N11)</f>
        <v>74.3</v>
      </c>
      <c r="P11" s="180">
        <f t="shared" ref="P11:P22" si="3">J11-O11</f>
        <v>425.7</v>
      </c>
      <c r="Q11" s="181">
        <v>500</v>
      </c>
      <c r="R11" s="182">
        <v>15</v>
      </c>
      <c r="S11" s="183">
        <v>54.8</v>
      </c>
      <c r="T11" s="184">
        <v>0</v>
      </c>
      <c r="U11" s="185">
        <v>12.9</v>
      </c>
      <c r="V11" s="186">
        <f t="shared" ref="V11:V22" si="4">SUM(R11:U11)</f>
        <v>82.7</v>
      </c>
      <c r="W11" s="158">
        <f t="shared" ref="W11:W22" si="5">Q11-V11</f>
        <v>417.3</v>
      </c>
      <c r="X11" s="187">
        <v>500</v>
      </c>
      <c r="Y11" s="188">
        <v>15</v>
      </c>
      <c r="Z11" s="189">
        <v>49.5</v>
      </c>
      <c r="AA11" s="188">
        <v>5</v>
      </c>
      <c r="AB11" s="189">
        <v>10</v>
      </c>
      <c r="AC11" s="190">
        <f t="shared" ref="AC11:AC22" si="6">SUM(Y11:AB11)</f>
        <v>79.5</v>
      </c>
      <c r="AD11" s="189">
        <f t="shared" ref="AD11:AD22" si="7">X11-AC11</f>
        <v>420.5</v>
      </c>
      <c r="AE11" s="140">
        <f t="shared" ref="AE11:AE22" si="8">AD11+W11+P11+I11</f>
        <v>1702</v>
      </c>
      <c r="AF11" s="141" t="s">
        <v>17</v>
      </c>
    </row>
    <row r="12" spans="1:32" x14ac:dyDescent="0.25">
      <c r="A12" s="5" t="s">
        <v>18</v>
      </c>
      <c r="B12" s="23" t="s">
        <v>10</v>
      </c>
      <c r="C12" s="71">
        <v>500</v>
      </c>
      <c r="D12" s="29">
        <v>5</v>
      </c>
      <c r="E12" s="36">
        <v>46.3</v>
      </c>
      <c r="F12" s="29">
        <v>5</v>
      </c>
      <c r="G12" s="36">
        <v>16.7</v>
      </c>
      <c r="H12" s="53">
        <f t="shared" si="0"/>
        <v>73</v>
      </c>
      <c r="I12" s="36">
        <f t="shared" si="1"/>
        <v>427</v>
      </c>
      <c r="J12" s="42">
        <v>500</v>
      </c>
      <c r="K12" s="84">
        <v>10</v>
      </c>
      <c r="L12" s="83">
        <v>47.4</v>
      </c>
      <c r="M12" s="84">
        <v>0</v>
      </c>
      <c r="N12" s="83">
        <v>17.03</v>
      </c>
      <c r="O12" s="85">
        <f t="shared" si="2"/>
        <v>74.430000000000007</v>
      </c>
      <c r="P12" s="26">
        <f t="shared" si="3"/>
        <v>425.57</v>
      </c>
      <c r="Q12" s="72">
        <v>500</v>
      </c>
      <c r="R12" s="92">
        <v>20</v>
      </c>
      <c r="S12" s="93">
        <v>47.9</v>
      </c>
      <c r="T12" s="94">
        <v>5</v>
      </c>
      <c r="U12" s="95">
        <v>10</v>
      </c>
      <c r="V12" s="85">
        <f t="shared" si="4"/>
        <v>82.9</v>
      </c>
      <c r="W12" s="96">
        <f t="shared" si="5"/>
        <v>417.1</v>
      </c>
      <c r="X12" s="75">
        <v>500</v>
      </c>
      <c r="Y12" s="107">
        <v>15</v>
      </c>
      <c r="Z12" s="108">
        <v>45.7</v>
      </c>
      <c r="AA12" s="107">
        <v>0</v>
      </c>
      <c r="AB12" s="108">
        <v>13</v>
      </c>
      <c r="AC12" s="106">
        <f t="shared" si="6"/>
        <v>73.7</v>
      </c>
      <c r="AD12" s="108">
        <f t="shared" si="7"/>
        <v>426.3</v>
      </c>
      <c r="AE12" s="80">
        <f t="shared" si="8"/>
        <v>1695.97</v>
      </c>
      <c r="AF12" s="78" t="s">
        <v>18</v>
      </c>
    </row>
    <row r="13" spans="1:32" x14ac:dyDescent="0.25">
      <c r="A13" s="5" t="s">
        <v>19</v>
      </c>
      <c r="B13" s="23" t="s">
        <v>16</v>
      </c>
      <c r="C13" s="71">
        <v>500</v>
      </c>
      <c r="D13" s="67">
        <v>10</v>
      </c>
      <c r="E13" s="68">
        <v>46</v>
      </c>
      <c r="F13" s="67">
        <v>0</v>
      </c>
      <c r="G13" s="68">
        <v>13.7</v>
      </c>
      <c r="H13" s="70">
        <f t="shared" si="0"/>
        <v>69.7</v>
      </c>
      <c r="I13" s="68">
        <f t="shared" si="1"/>
        <v>430.3</v>
      </c>
      <c r="J13" s="74">
        <v>500</v>
      </c>
      <c r="K13" s="86">
        <v>55</v>
      </c>
      <c r="L13" s="87">
        <v>49.7</v>
      </c>
      <c r="M13" s="86">
        <v>0</v>
      </c>
      <c r="N13" s="87">
        <v>10.6</v>
      </c>
      <c r="O13" s="88">
        <f t="shared" si="2"/>
        <v>115.3</v>
      </c>
      <c r="P13" s="45">
        <f t="shared" si="3"/>
        <v>384.7</v>
      </c>
      <c r="Q13" s="72">
        <v>500</v>
      </c>
      <c r="R13" s="98">
        <v>55</v>
      </c>
      <c r="S13" s="99">
        <v>51</v>
      </c>
      <c r="T13" s="100">
        <v>0</v>
      </c>
      <c r="U13" s="101">
        <v>10.3</v>
      </c>
      <c r="V13" s="85">
        <f t="shared" si="4"/>
        <v>116.3</v>
      </c>
      <c r="W13" s="102">
        <f t="shared" si="5"/>
        <v>383.7</v>
      </c>
      <c r="X13" s="75">
        <v>500</v>
      </c>
      <c r="Y13" s="104">
        <v>0</v>
      </c>
      <c r="Z13" s="105">
        <v>39.799999999999997</v>
      </c>
      <c r="AA13" s="104">
        <v>0</v>
      </c>
      <c r="AB13" s="105">
        <v>9.1999999999999993</v>
      </c>
      <c r="AC13" s="106">
        <f t="shared" si="6"/>
        <v>49</v>
      </c>
      <c r="AD13" s="105">
        <f t="shared" si="7"/>
        <v>451</v>
      </c>
      <c r="AE13" s="79">
        <f t="shared" si="8"/>
        <v>1649.7</v>
      </c>
      <c r="AF13" s="78" t="s">
        <v>19</v>
      </c>
    </row>
    <row r="14" spans="1:32" ht="15.75" thickBot="1" x14ac:dyDescent="0.3">
      <c r="A14" s="10" t="s">
        <v>20</v>
      </c>
      <c r="B14" s="24" t="s">
        <v>13</v>
      </c>
      <c r="C14" s="191">
        <v>500</v>
      </c>
      <c r="D14" s="30">
        <v>45</v>
      </c>
      <c r="E14" s="37">
        <v>79.599999999999994</v>
      </c>
      <c r="F14" s="30">
        <v>20</v>
      </c>
      <c r="G14" s="37">
        <v>20.6</v>
      </c>
      <c r="H14" s="54">
        <f t="shared" si="0"/>
        <v>165.2</v>
      </c>
      <c r="I14" s="37">
        <f t="shared" si="1"/>
        <v>334.8</v>
      </c>
      <c r="J14" s="192">
        <v>500</v>
      </c>
      <c r="K14" s="90">
        <v>50</v>
      </c>
      <c r="L14" s="91">
        <v>79</v>
      </c>
      <c r="M14" s="90">
        <v>5</v>
      </c>
      <c r="N14" s="91">
        <v>19.600000000000001</v>
      </c>
      <c r="O14" s="89">
        <f t="shared" si="2"/>
        <v>153.6</v>
      </c>
      <c r="P14" s="27">
        <f t="shared" si="3"/>
        <v>346.4</v>
      </c>
      <c r="Q14" s="193">
        <v>500</v>
      </c>
      <c r="R14" s="194">
        <v>30</v>
      </c>
      <c r="S14" s="103">
        <v>73.3</v>
      </c>
      <c r="T14" s="195">
        <v>10</v>
      </c>
      <c r="U14" s="196">
        <v>15.5</v>
      </c>
      <c r="V14" s="89">
        <f t="shared" si="4"/>
        <v>128.80000000000001</v>
      </c>
      <c r="W14" s="166">
        <f t="shared" si="5"/>
        <v>371.2</v>
      </c>
      <c r="X14" s="197">
        <v>500</v>
      </c>
      <c r="Y14" s="109">
        <v>25</v>
      </c>
      <c r="Z14" s="110">
        <v>67.3</v>
      </c>
      <c r="AA14" s="109">
        <v>0</v>
      </c>
      <c r="AB14" s="110">
        <v>13.5</v>
      </c>
      <c r="AC14" s="198">
        <f t="shared" si="6"/>
        <v>105.8</v>
      </c>
      <c r="AD14" s="110">
        <f t="shared" si="7"/>
        <v>394.2</v>
      </c>
      <c r="AE14" s="81">
        <f t="shared" si="8"/>
        <v>1446.6</v>
      </c>
      <c r="AF14" s="82" t="s">
        <v>20</v>
      </c>
    </row>
    <row r="15" spans="1:32" hidden="1" x14ac:dyDescent="0.25">
      <c r="A15" s="172" t="s">
        <v>21</v>
      </c>
      <c r="B15" s="173" t="s">
        <v>45</v>
      </c>
      <c r="C15" s="71">
        <v>0</v>
      </c>
      <c r="D15" s="67"/>
      <c r="E15" s="68"/>
      <c r="F15" s="67"/>
      <c r="G15" s="68"/>
      <c r="H15" s="70">
        <f t="shared" si="0"/>
        <v>0</v>
      </c>
      <c r="I15" s="68">
        <f t="shared" si="1"/>
        <v>0</v>
      </c>
      <c r="J15" s="74">
        <v>500</v>
      </c>
      <c r="K15" s="86">
        <v>0</v>
      </c>
      <c r="L15" s="87">
        <v>59.9</v>
      </c>
      <c r="M15" s="86">
        <v>0</v>
      </c>
      <c r="N15" s="87">
        <v>16.3</v>
      </c>
      <c r="O15" s="88">
        <f t="shared" si="2"/>
        <v>76.2</v>
      </c>
      <c r="P15" s="45">
        <f t="shared" si="3"/>
        <v>423.8</v>
      </c>
      <c r="Q15" s="97">
        <v>500</v>
      </c>
      <c r="R15" s="98">
        <v>20</v>
      </c>
      <c r="S15" s="99">
        <v>62.2</v>
      </c>
      <c r="T15" s="100">
        <v>15</v>
      </c>
      <c r="U15" s="101">
        <v>14.5</v>
      </c>
      <c r="V15" s="88">
        <f t="shared" si="4"/>
        <v>111.7</v>
      </c>
      <c r="W15" s="102">
        <f t="shared" si="5"/>
        <v>388.3</v>
      </c>
      <c r="X15" s="75"/>
      <c r="Y15" s="174"/>
      <c r="Z15" s="175"/>
      <c r="AA15" s="174"/>
      <c r="AB15" s="175"/>
      <c r="AC15" s="70">
        <f t="shared" si="6"/>
        <v>0</v>
      </c>
      <c r="AD15" s="175">
        <f t="shared" si="7"/>
        <v>0</v>
      </c>
      <c r="AE15" s="79">
        <f t="shared" si="8"/>
        <v>812.1</v>
      </c>
      <c r="AF15" s="78" t="s">
        <v>21</v>
      </c>
    </row>
    <row r="16" spans="1:32" hidden="1" x14ac:dyDescent="0.25">
      <c r="A16" s="5" t="s">
        <v>22</v>
      </c>
      <c r="B16" s="23" t="s">
        <v>59</v>
      </c>
      <c r="C16" s="71">
        <v>0</v>
      </c>
      <c r="D16" s="29"/>
      <c r="E16" s="36"/>
      <c r="F16" s="29"/>
      <c r="G16" s="36"/>
      <c r="H16" s="53">
        <f t="shared" si="0"/>
        <v>0</v>
      </c>
      <c r="I16" s="36">
        <f t="shared" si="1"/>
        <v>0</v>
      </c>
      <c r="J16" s="42">
        <v>500</v>
      </c>
      <c r="K16" s="84">
        <v>35</v>
      </c>
      <c r="L16" s="83">
        <v>50.3</v>
      </c>
      <c r="M16" s="84">
        <v>5</v>
      </c>
      <c r="N16" s="83">
        <v>12.6</v>
      </c>
      <c r="O16" s="85">
        <f t="shared" si="2"/>
        <v>102.89999999999999</v>
      </c>
      <c r="P16" s="26">
        <f t="shared" si="3"/>
        <v>397.1</v>
      </c>
      <c r="Q16" s="72">
        <v>500</v>
      </c>
      <c r="R16" s="92">
        <v>15</v>
      </c>
      <c r="S16" s="93">
        <v>48.6</v>
      </c>
      <c r="T16" s="94">
        <v>10</v>
      </c>
      <c r="U16" s="95">
        <v>15.6</v>
      </c>
      <c r="V16" s="85">
        <f t="shared" si="4"/>
        <v>89.199999999999989</v>
      </c>
      <c r="W16" s="96">
        <f t="shared" si="5"/>
        <v>410.8</v>
      </c>
      <c r="X16" s="75"/>
      <c r="Y16" s="41"/>
      <c r="Z16" s="22"/>
      <c r="AA16" s="41"/>
      <c r="AB16" s="22"/>
      <c r="AC16" s="70">
        <f t="shared" si="6"/>
        <v>0</v>
      </c>
      <c r="AD16" s="22">
        <f t="shared" si="7"/>
        <v>0</v>
      </c>
      <c r="AE16" s="80">
        <f t="shared" si="8"/>
        <v>807.90000000000009</v>
      </c>
      <c r="AF16" s="78" t="s">
        <v>22</v>
      </c>
    </row>
    <row r="17" spans="1:32" hidden="1" x14ac:dyDescent="0.25">
      <c r="A17" s="5" t="s">
        <v>23</v>
      </c>
      <c r="B17" s="23" t="s">
        <v>41</v>
      </c>
      <c r="C17" s="71">
        <v>0</v>
      </c>
      <c r="D17" s="29"/>
      <c r="E17" s="36"/>
      <c r="F17" s="29"/>
      <c r="G17" s="36"/>
      <c r="H17" s="53">
        <f t="shared" si="0"/>
        <v>0</v>
      </c>
      <c r="I17" s="36">
        <f t="shared" si="1"/>
        <v>0</v>
      </c>
      <c r="J17" s="42">
        <v>500</v>
      </c>
      <c r="K17" s="84">
        <v>30</v>
      </c>
      <c r="L17" s="83">
        <v>55</v>
      </c>
      <c r="M17" s="84">
        <v>5</v>
      </c>
      <c r="N17" s="83">
        <v>19.2</v>
      </c>
      <c r="O17" s="85">
        <f t="shared" si="2"/>
        <v>109.2</v>
      </c>
      <c r="P17" s="26">
        <f t="shared" si="3"/>
        <v>390.8</v>
      </c>
      <c r="Q17" s="72"/>
      <c r="R17" s="39"/>
      <c r="S17" s="40"/>
      <c r="T17" s="55"/>
      <c r="U17" s="25"/>
      <c r="V17" s="33">
        <f t="shared" si="4"/>
        <v>0</v>
      </c>
      <c r="W17" s="14">
        <f t="shared" si="5"/>
        <v>0</v>
      </c>
      <c r="X17" s="75">
        <v>500</v>
      </c>
      <c r="Y17" s="107">
        <v>15</v>
      </c>
      <c r="Z17" s="108">
        <v>63.1</v>
      </c>
      <c r="AA17" s="107">
        <v>0</v>
      </c>
      <c r="AB17" s="108">
        <v>14.3</v>
      </c>
      <c r="AC17" s="106">
        <f t="shared" si="6"/>
        <v>92.399999999999991</v>
      </c>
      <c r="AD17" s="108">
        <f t="shared" si="7"/>
        <v>407.6</v>
      </c>
      <c r="AE17" s="80">
        <f t="shared" si="8"/>
        <v>798.40000000000009</v>
      </c>
      <c r="AF17" s="78" t="s">
        <v>23</v>
      </c>
    </row>
    <row r="18" spans="1:32" hidden="1" x14ac:dyDescent="0.25">
      <c r="A18" s="5" t="s">
        <v>24</v>
      </c>
      <c r="B18" s="23" t="s">
        <v>57</v>
      </c>
      <c r="C18" s="71">
        <v>0</v>
      </c>
      <c r="D18" s="29"/>
      <c r="E18" s="36"/>
      <c r="F18" s="29"/>
      <c r="G18" s="36"/>
      <c r="H18" s="53">
        <f t="shared" si="0"/>
        <v>0</v>
      </c>
      <c r="I18" s="36">
        <f t="shared" si="1"/>
        <v>0</v>
      </c>
      <c r="J18" s="42"/>
      <c r="K18" s="38"/>
      <c r="L18" s="26"/>
      <c r="M18" s="38"/>
      <c r="N18" s="26"/>
      <c r="O18" s="33">
        <f t="shared" si="2"/>
        <v>0</v>
      </c>
      <c r="P18" s="26">
        <f t="shared" si="3"/>
        <v>0</v>
      </c>
      <c r="Q18" s="72"/>
      <c r="R18" s="73"/>
      <c r="S18" s="40"/>
      <c r="T18" s="55"/>
      <c r="U18" s="25"/>
      <c r="V18" s="33">
        <f t="shared" si="4"/>
        <v>0</v>
      </c>
      <c r="W18" s="14">
        <f t="shared" si="5"/>
        <v>0</v>
      </c>
      <c r="X18" s="75">
        <v>500</v>
      </c>
      <c r="Y18" s="107">
        <v>35</v>
      </c>
      <c r="Z18" s="108">
        <v>58.2</v>
      </c>
      <c r="AA18" s="107">
        <v>10</v>
      </c>
      <c r="AB18" s="108">
        <v>13.5</v>
      </c>
      <c r="AC18" s="106">
        <f t="shared" si="6"/>
        <v>116.7</v>
      </c>
      <c r="AD18" s="108">
        <f t="shared" si="7"/>
        <v>383.3</v>
      </c>
      <c r="AE18" s="80">
        <f t="shared" si="8"/>
        <v>383.3</v>
      </c>
      <c r="AF18" s="78" t="s">
        <v>24</v>
      </c>
    </row>
    <row r="19" spans="1:32" hidden="1" x14ac:dyDescent="0.25">
      <c r="A19" s="5" t="s">
        <v>40</v>
      </c>
      <c r="B19" s="23" t="s">
        <v>58</v>
      </c>
      <c r="C19" s="71">
        <v>0</v>
      </c>
      <c r="D19" s="29"/>
      <c r="E19" s="36"/>
      <c r="F19" s="29"/>
      <c r="G19" s="36"/>
      <c r="H19" s="53">
        <f t="shared" si="0"/>
        <v>0</v>
      </c>
      <c r="I19" s="36">
        <f t="shared" si="1"/>
        <v>0</v>
      </c>
      <c r="J19" s="42"/>
      <c r="K19" s="38"/>
      <c r="L19" s="26"/>
      <c r="M19" s="38"/>
      <c r="N19" s="26"/>
      <c r="O19" s="33">
        <f t="shared" si="2"/>
        <v>0</v>
      </c>
      <c r="P19" s="26">
        <f t="shared" si="3"/>
        <v>0</v>
      </c>
      <c r="Q19" s="72"/>
      <c r="R19" s="39"/>
      <c r="S19" s="40"/>
      <c r="T19" s="55"/>
      <c r="U19" s="25"/>
      <c r="V19" s="33">
        <f t="shared" si="4"/>
        <v>0</v>
      </c>
      <c r="W19" s="14">
        <f t="shared" si="5"/>
        <v>0</v>
      </c>
      <c r="X19" s="75">
        <v>500</v>
      </c>
      <c r="Y19" s="107">
        <v>35</v>
      </c>
      <c r="Z19" s="108">
        <v>53.6</v>
      </c>
      <c r="AA19" s="107">
        <v>10</v>
      </c>
      <c r="AB19" s="108">
        <v>20.5</v>
      </c>
      <c r="AC19" s="106">
        <f t="shared" si="6"/>
        <v>119.1</v>
      </c>
      <c r="AD19" s="108">
        <f t="shared" si="7"/>
        <v>380.9</v>
      </c>
      <c r="AE19" s="80">
        <f t="shared" si="8"/>
        <v>380.9</v>
      </c>
      <c r="AF19" s="78" t="s">
        <v>40</v>
      </c>
    </row>
    <row r="20" spans="1:32" hidden="1" x14ac:dyDescent="0.25">
      <c r="A20" s="5" t="s">
        <v>50</v>
      </c>
      <c r="B20" s="23" t="s">
        <v>39</v>
      </c>
      <c r="C20" s="71">
        <v>0</v>
      </c>
      <c r="D20" s="29"/>
      <c r="E20" s="36"/>
      <c r="F20" s="29"/>
      <c r="G20" s="36"/>
      <c r="H20" s="53">
        <f t="shared" si="0"/>
        <v>0</v>
      </c>
      <c r="I20" s="36">
        <f t="shared" si="1"/>
        <v>0</v>
      </c>
      <c r="J20" s="42"/>
      <c r="K20" s="38"/>
      <c r="L20" s="26"/>
      <c r="M20" s="38"/>
      <c r="N20" s="26"/>
      <c r="O20" s="33">
        <f t="shared" si="2"/>
        <v>0</v>
      </c>
      <c r="P20" s="26">
        <f t="shared" si="3"/>
        <v>0</v>
      </c>
      <c r="Q20" s="72"/>
      <c r="R20" s="73"/>
      <c r="S20" s="40"/>
      <c r="T20" s="55"/>
      <c r="U20" s="25"/>
      <c r="V20" s="33">
        <f t="shared" si="4"/>
        <v>0</v>
      </c>
      <c r="W20" s="14">
        <f t="shared" si="5"/>
        <v>0</v>
      </c>
      <c r="X20" s="75">
        <v>500</v>
      </c>
      <c r="Y20" s="107">
        <v>25</v>
      </c>
      <c r="Z20" s="108">
        <v>53</v>
      </c>
      <c r="AA20" s="107">
        <v>25</v>
      </c>
      <c r="AB20" s="108">
        <v>17.399999999999999</v>
      </c>
      <c r="AC20" s="106">
        <f t="shared" si="6"/>
        <v>120.4</v>
      </c>
      <c r="AD20" s="108">
        <f t="shared" si="7"/>
        <v>379.6</v>
      </c>
      <c r="AE20" s="80">
        <f t="shared" si="8"/>
        <v>379.6</v>
      </c>
      <c r="AF20" s="78" t="s">
        <v>50</v>
      </c>
    </row>
    <row r="21" spans="1:32" hidden="1" x14ac:dyDescent="0.25">
      <c r="A21" s="5" t="s">
        <v>51</v>
      </c>
      <c r="B21" s="23" t="s">
        <v>55</v>
      </c>
      <c r="C21" s="71">
        <v>0</v>
      </c>
      <c r="D21" s="29"/>
      <c r="E21" s="36"/>
      <c r="F21" s="29"/>
      <c r="G21" s="36"/>
      <c r="H21" s="53">
        <f t="shared" si="0"/>
        <v>0</v>
      </c>
      <c r="I21" s="36">
        <f t="shared" si="1"/>
        <v>0</v>
      </c>
      <c r="J21" s="42">
        <v>500</v>
      </c>
      <c r="K21" s="84">
        <v>70</v>
      </c>
      <c r="L21" s="83">
        <v>60</v>
      </c>
      <c r="M21" s="84">
        <v>10</v>
      </c>
      <c r="N21" s="83">
        <v>18.899999999999999</v>
      </c>
      <c r="O21" s="85">
        <f t="shared" si="2"/>
        <v>158.9</v>
      </c>
      <c r="P21" s="83">
        <f t="shared" si="3"/>
        <v>341.1</v>
      </c>
      <c r="Q21" s="72"/>
      <c r="R21" s="39"/>
      <c r="S21" s="40"/>
      <c r="T21" s="55"/>
      <c r="U21" s="25"/>
      <c r="V21" s="33">
        <f t="shared" si="4"/>
        <v>0</v>
      </c>
      <c r="W21" s="14">
        <f t="shared" si="5"/>
        <v>0</v>
      </c>
      <c r="X21" s="75"/>
      <c r="Y21" s="41"/>
      <c r="Z21" s="22"/>
      <c r="AA21" s="41"/>
      <c r="AB21" s="22"/>
      <c r="AC21" s="70">
        <f t="shared" si="6"/>
        <v>0</v>
      </c>
      <c r="AD21" s="22">
        <f t="shared" si="7"/>
        <v>0</v>
      </c>
      <c r="AE21" s="80">
        <f t="shared" si="8"/>
        <v>341.1</v>
      </c>
      <c r="AF21" s="78" t="s">
        <v>51</v>
      </c>
    </row>
    <row r="22" spans="1:32" hidden="1" x14ac:dyDescent="0.25">
      <c r="A22" s="5" t="s">
        <v>52</v>
      </c>
      <c r="B22" s="23" t="s">
        <v>56</v>
      </c>
      <c r="C22" s="71">
        <v>0</v>
      </c>
      <c r="D22" s="29"/>
      <c r="E22" s="36"/>
      <c r="F22" s="29"/>
      <c r="G22" s="36"/>
      <c r="H22" s="53">
        <f t="shared" si="0"/>
        <v>0</v>
      </c>
      <c r="I22" s="36">
        <f t="shared" si="1"/>
        <v>0</v>
      </c>
      <c r="J22" s="42"/>
      <c r="K22" s="38"/>
      <c r="L22" s="26"/>
      <c r="M22" s="38"/>
      <c r="N22" s="26"/>
      <c r="O22" s="33">
        <f t="shared" si="2"/>
        <v>0</v>
      </c>
      <c r="P22" s="26">
        <f t="shared" si="3"/>
        <v>0</v>
      </c>
      <c r="Q22" s="97">
        <v>500</v>
      </c>
      <c r="R22" s="92">
        <v>70</v>
      </c>
      <c r="S22" s="93">
        <v>84.6</v>
      </c>
      <c r="T22" s="94">
        <v>5</v>
      </c>
      <c r="U22" s="95">
        <v>26.5</v>
      </c>
      <c r="V22" s="85">
        <f t="shared" si="4"/>
        <v>186.1</v>
      </c>
      <c r="W22" s="96">
        <f t="shared" si="5"/>
        <v>313.89999999999998</v>
      </c>
      <c r="X22" s="75"/>
      <c r="Y22" s="41"/>
      <c r="Z22" s="22"/>
      <c r="AA22" s="41"/>
      <c r="AB22" s="22"/>
      <c r="AC22" s="70">
        <f t="shared" si="6"/>
        <v>0</v>
      </c>
      <c r="AD22" s="22">
        <f t="shared" si="7"/>
        <v>0</v>
      </c>
      <c r="AE22" s="80">
        <f t="shared" si="8"/>
        <v>313.89999999999998</v>
      </c>
      <c r="AF22" s="78" t="s">
        <v>52</v>
      </c>
    </row>
    <row r="24" spans="1:32" x14ac:dyDescent="0.25">
      <c r="B24" s="13"/>
      <c r="O24" s="8"/>
    </row>
    <row r="25" spans="1:32" x14ac:dyDescent="0.25">
      <c r="B25" t="s">
        <v>11</v>
      </c>
      <c r="O25" s="8"/>
      <c r="AE25" t="s">
        <v>60</v>
      </c>
    </row>
    <row r="26" spans="1:32" x14ac:dyDescent="0.25">
      <c r="D26" t="s">
        <v>60</v>
      </c>
      <c r="O26" s="8"/>
      <c r="AE26" t="s">
        <v>61</v>
      </c>
    </row>
    <row r="27" spans="1:32" x14ac:dyDescent="0.25">
      <c r="D27" t="s">
        <v>61</v>
      </c>
      <c r="O27" s="8"/>
      <c r="AE27" t="s">
        <v>62</v>
      </c>
    </row>
    <row r="29" spans="1:32" x14ac:dyDescent="0.25">
      <c r="O29" s="7"/>
    </row>
    <row r="30" spans="1:32" hidden="1" x14ac:dyDescent="0.25"/>
    <row r="31" spans="1:32" hidden="1" x14ac:dyDescent="0.25">
      <c r="O31" s="7"/>
    </row>
    <row r="32" spans="1:32" hidden="1" x14ac:dyDescent="0.25">
      <c r="O32" s="7"/>
    </row>
    <row r="33" spans="1:32" hidden="1" x14ac:dyDescent="0.25">
      <c r="O33" s="7"/>
    </row>
    <row r="34" spans="1:32" hidden="1" x14ac:dyDescent="0.25">
      <c r="O34" s="7"/>
    </row>
    <row r="35" spans="1:32" hidden="1" x14ac:dyDescent="0.25">
      <c r="O35" s="7"/>
    </row>
    <row r="36" spans="1:32" hidden="1" x14ac:dyDescent="0.25">
      <c r="O36" s="7"/>
    </row>
    <row r="38" spans="1:32" x14ac:dyDescent="0.25">
      <c r="B38" s="6" t="s">
        <v>49</v>
      </c>
    </row>
    <row r="41" spans="1:32" x14ac:dyDescent="0.25">
      <c r="A41" t="s">
        <v>64</v>
      </c>
    </row>
    <row r="42" spans="1:32" ht="28.5" x14ac:dyDescent="0.45">
      <c r="B42" s="77" t="s">
        <v>12</v>
      </c>
    </row>
    <row r="43" spans="1:32" ht="15.75" thickBot="1" x14ac:dyDescent="0.3"/>
    <row r="44" spans="1:32" ht="15.75" thickBot="1" x14ac:dyDescent="0.3">
      <c r="A44" s="199"/>
      <c r="B44" s="200"/>
      <c r="C44" s="20"/>
      <c r="D44" s="257" t="s">
        <v>43</v>
      </c>
      <c r="E44" s="257"/>
      <c r="F44" s="257"/>
      <c r="G44" s="257"/>
      <c r="H44" s="257"/>
      <c r="I44" s="258"/>
      <c r="J44" s="15"/>
      <c r="K44" s="16" t="s">
        <v>44</v>
      </c>
      <c r="L44" s="17"/>
      <c r="M44" s="17"/>
      <c r="N44" s="17"/>
      <c r="O44" s="17"/>
      <c r="P44" s="18"/>
      <c r="Q44" s="203" t="s">
        <v>46</v>
      </c>
      <c r="R44" s="204"/>
      <c r="S44" s="204"/>
      <c r="T44" s="204"/>
      <c r="U44" s="204"/>
      <c r="V44" s="204"/>
      <c r="W44" s="205"/>
      <c r="X44" s="206" t="s">
        <v>47</v>
      </c>
      <c r="Y44" s="207"/>
      <c r="Z44" s="207"/>
      <c r="AA44" s="207"/>
      <c r="AB44" s="207"/>
      <c r="AC44" s="207"/>
      <c r="AD44" s="208"/>
      <c r="AE44" s="201" t="s">
        <v>48</v>
      </c>
      <c r="AF44" s="201" t="s">
        <v>8</v>
      </c>
    </row>
    <row r="45" spans="1:32" ht="45" x14ac:dyDescent="0.25">
      <c r="A45" s="251" t="s">
        <v>1</v>
      </c>
      <c r="B45" s="253" t="s">
        <v>2</v>
      </c>
      <c r="C45" s="255" t="s">
        <v>9</v>
      </c>
      <c r="D45" s="243" t="s">
        <v>3</v>
      </c>
      <c r="E45" s="244"/>
      <c r="F45" s="243" t="s">
        <v>14</v>
      </c>
      <c r="G45" s="244"/>
      <c r="H45" s="259" t="s">
        <v>6</v>
      </c>
      <c r="I45" s="261" t="s">
        <v>7</v>
      </c>
      <c r="J45" s="49" t="s">
        <v>9</v>
      </c>
      <c r="K45" s="51" t="s">
        <v>3</v>
      </c>
      <c r="L45" s="51"/>
      <c r="M45" s="43" t="s">
        <v>14</v>
      </c>
      <c r="N45" s="44"/>
      <c r="O45" s="63" t="s">
        <v>6</v>
      </c>
      <c r="P45" s="50" t="s">
        <v>7</v>
      </c>
      <c r="Q45" s="46" t="s">
        <v>9</v>
      </c>
      <c r="R45" s="47" t="s">
        <v>3</v>
      </c>
      <c r="S45" s="48"/>
      <c r="T45" s="47" t="s">
        <v>14</v>
      </c>
      <c r="U45" s="48"/>
      <c r="V45" s="64" t="s">
        <v>6</v>
      </c>
      <c r="W45" s="56" t="s">
        <v>7</v>
      </c>
      <c r="X45" s="58" t="s">
        <v>9</v>
      </c>
      <c r="Y45" s="59" t="s">
        <v>3</v>
      </c>
      <c r="Z45" s="60"/>
      <c r="AA45" s="59" t="s">
        <v>14</v>
      </c>
      <c r="AB45" s="60"/>
      <c r="AC45" s="65" t="s">
        <v>6</v>
      </c>
      <c r="AD45" s="57" t="s">
        <v>7</v>
      </c>
      <c r="AE45" s="202"/>
      <c r="AF45" s="202"/>
    </row>
    <row r="46" spans="1:32" ht="15.75" customHeight="1" thickBot="1" x14ac:dyDescent="0.3">
      <c r="A46" s="252"/>
      <c r="B46" s="254"/>
      <c r="C46" s="256"/>
      <c r="D46" s="111" t="s">
        <v>4</v>
      </c>
      <c r="E46" s="112" t="s">
        <v>5</v>
      </c>
      <c r="F46" s="111" t="s">
        <v>4</v>
      </c>
      <c r="G46" s="112" t="s">
        <v>5</v>
      </c>
      <c r="H46" s="260"/>
      <c r="I46" s="262"/>
      <c r="J46" s="113"/>
      <c r="K46" s="114" t="s">
        <v>4</v>
      </c>
      <c r="L46" s="115" t="s">
        <v>5</v>
      </c>
      <c r="M46" s="116" t="s">
        <v>4</v>
      </c>
      <c r="N46" s="117" t="s">
        <v>5</v>
      </c>
      <c r="O46" s="118"/>
      <c r="P46" s="119"/>
      <c r="Q46" s="46"/>
      <c r="R46" s="120" t="s">
        <v>4</v>
      </c>
      <c r="S46" s="121" t="s">
        <v>5</v>
      </c>
      <c r="T46" s="120" t="s">
        <v>4</v>
      </c>
      <c r="U46" s="121" t="s">
        <v>5</v>
      </c>
      <c r="V46" s="122"/>
      <c r="W46" s="123"/>
      <c r="X46" s="58"/>
      <c r="Y46" s="124" t="s">
        <v>4</v>
      </c>
      <c r="Z46" s="125" t="s">
        <v>5</v>
      </c>
      <c r="AA46" s="124" t="s">
        <v>4</v>
      </c>
      <c r="AB46" s="125" t="s">
        <v>5</v>
      </c>
      <c r="AC46" s="126"/>
      <c r="AD46" s="127"/>
      <c r="AE46" s="202"/>
      <c r="AF46" s="202"/>
    </row>
    <row r="47" spans="1:32" x14ac:dyDescent="0.25">
      <c r="A47" s="133" t="s">
        <v>17</v>
      </c>
      <c r="B47" s="136" t="s">
        <v>16</v>
      </c>
      <c r="C47" s="154">
        <v>500</v>
      </c>
      <c r="D47" s="155">
        <v>0</v>
      </c>
      <c r="E47" s="155">
        <v>61.9</v>
      </c>
      <c r="F47" s="155">
        <v>5</v>
      </c>
      <c r="G47" s="155">
        <v>13.1</v>
      </c>
      <c r="H47" s="155">
        <f>SUM(D47:G47)</f>
        <v>80</v>
      </c>
      <c r="I47" s="155">
        <f>C47-H47</f>
        <v>420</v>
      </c>
      <c r="J47" s="156">
        <v>500</v>
      </c>
      <c r="K47" s="157">
        <v>55</v>
      </c>
      <c r="L47" s="157">
        <v>57.7</v>
      </c>
      <c r="M47" s="157">
        <v>5</v>
      </c>
      <c r="N47" s="157">
        <v>15.5</v>
      </c>
      <c r="O47" s="157">
        <f>SUM(K47:N47)</f>
        <v>133.19999999999999</v>
      </c>
      <c r="P47" s="156">
        <f>J47-O47</f>
        <v>366.8</v>
      </c>
      <c r="Q47" s="158">
        <v>500</v>
      </c>
      <c r="R47" s="159">
        <v>20</v>
      </c>
      <c r="S47" s="159">
        <v>62.4</v>
      </c>
      <c r="T47" s="159">
        <v>0</v>
      </c>
      <c r="U47" s="159">
        <v>10.6</v>
      </c>
      <c r="V47" s="157">
        <f>SUM(R47:U47)</f>
        <v>93</v>
      </c>
      <c r="W47" s="159">
        <f>Q47-V47</f>
        <v>407</v>
      </c>
      <c r="X47" s="160">
        <v>500</v>
      </c>
      <c r="Y47" s="161">
        <v>0</v>
      </c>
      <c r="Z47" s="161">
        <v>48.4</v>
      </c>
      <c r="AA47" s="161">
        <v>0</v>
      </c>
      <c r="AB47" s="161">
        <v>9.5</v>
      </c>
      <c r="AC47" s="161">
        <f>SUM(Y47:AB47)</f>
        <v>57.9</v>
      </c>
      <c r="AD47" s="162">
        <f>X47-AC47</f>
        <v>442.1</v>
      </c>
      <c r="AE47" s="140">
        <f>AD47+W47+P47+I47</f>
        <v>1635.9</v>
      </c>
      <c r="AF47" s="141" t="s">
        <v>53</v>
      </c>
    </row>
    <row r="48" spans="1:32" x14ac:dyDescent="0.25">
      <c r="A48" s="134" t="s">
        <v>18</v>
      </c>
      <c r="B48" s="137" t="s">
        <v>15</v>
      </c>
      <c r="C48" s="53">
        <v>500</v>
      </c>
      <c r="D48" s="128">
        <v>20</v>
      </c>
      <c r="E48" s="128">
        <v>69.099999999999994</v>
      </c>
      <c r="F48" s="128">
        <v>0</v>
      </c>
      <c r="G48" s="128">
        <v>10.6</v>
      </c>
      <c r="H48" s="128">
        <f>SUM(D48:G48)</f>
        <v>99.699999999999989</v>
      </c>
      <c r="I48" s="128">
        <f>C48-H48</f>
        <v>400.3</v>
      </c>
      <c r="J48" s="129">
        <v>500</v>
      </c>
      <c r="K48" s="130">
        <v>20</v>
      </c>
      <c r="L48" s="130">
        <v>97</v>
      </c>
      <c r="M48" s="130">
        <v>0</v>
      </c>
      <c r="N48" s="130">
        <v>20.28</v>
      </c>
      <c r="O48" s="130">
        <f>SUM(K48:N48)</f>
        <v>137.28</v>
      </c>
      <c r="P48" s="129">
        <f>J48-O48</f>
        <v>362.72</v>
      </c>
      <c r="Q48" s="14">
        <v>500</v>
      </c>
      <c r="R48" s="96">
        <v>25</v>
      </c>
      <c r="S48" s="96">
        <v>67.8</v>
      </c>
      <c r="T48" s="96">
        <v>0</v>
      </c>
      <c r="U48" s="96">
        <v>12.2</v>
      </c>
      <c r="V48" s="130">
        <f>SUM(R48:U48)</f>
        <v>105</v>
      </c>
      <c r="W48" s="96">
        <f>Q48-V48</f>
        <v>395</v>
      </c>
      <c r="X48" s="131">
        <v>500</v>
      </c>
      <c r="Y48" s="132">
        <v>5</v>
      </c>
      <c r="Z48" s="132">
        <v>68.599999999999994</v>
      </c>
      <c r="AA48" s="132">
        <v>0</v>
      </c>
      <c r="AB48" s="132">
        <v>12.4</v>
      </c>
      <c r="AC48" s="132">
        <f>SUM(Y48:AB48)</f>
        <v>86</v>
      </c>
      <c r="AD48" s="139">
        <f>X48-AC48</f>
        <v>414</v>
      </c>
      <c r="AE48" s="80">
        <f>AD48+W48+P48+I48</f>
        <v>1572.02</v>
      </c>
      <c r="AF48" s="142" t="s">
        <v>54</v>
      </c>
    </row>
    <row r="49" spans="1:32" ht="15.75" thickBot="1" x14ac:dyDescent="0.3">
      <c r="A49" s="135" t="s">
        <v>19</v>
      </c>
      <c r="B49" s="138" t="s">
        <v>13</v>
      </c>
      <c r="C49" s="54">
        <v>500</v>
      </c>
      <c r="D49" s="163">
        <v>25</v>
      </c>
      <c r="E49" s="163">
        <v>69.3</v>
      </c>
      <c r="F49" s="163">
        <v>0</v>
      </c>
      <c r="G49" s="163">
        <v>11</v>
      </c>
      <c r="H49" s="163">
        <f>SUM(D49:G49)</f>
        <v>105.3</v>
      </c>
      <c r="I49" s="163">
        <f>C49-H49</f>
        <v>394.7</v>
      </c>
      <c r="J49" s="164">
        <v>500</v>
      </c>
      <c r="K49" s="165">
        <v>30</v>
      </c>
      <c r="L49" s="165">
        <v>81.3</v>
      </c>
      <c r="M49" s="165">
        <v>10</v>
      </c>
      <c r="N49" s="165">
        <v>20.2</v>
      </c>
      <c r="O49" s="165">
        <f>SUM(K49:N49)</f>
        <v>141.5</v>
      </c>
      <c r="P49" s="164">
        <f>J49-O49</f>
        <v>358.5</v>
      </c>
      <c r="Q49" s="19">
        <v>500</v>
      </c>
      <c r="R49" s="166">
        <v>15</v>
      </c>
      <c r="S49" s="166">
        <v>74.2</v>
      </c>
      <c r="T49" s="166">
        <v>0</v>
      </c>
      <c r="U49" s="166">
        <v>14</v>
      </c>
      <c r="V49" s="165">
        <f>SUM(R49:U49)</f>
        <v>103.2</v>
      </c>
      <c r="W49" s="166">
        <f>Q49-V49</f>
        <v>396.8</v>
      </c>
      <c r="X49" s="167">
        <v>500</v>
      </c>
      <c r="Y49" s="167">
        <v>0</v>
      </c>
      <c r="Z49" s="167">
        <v>68.599999999999994</v>
      </c>
      <c r="AA49" s="167">
        <v>0</v>
      </c>
      <c r="AB49" s="167">
        <v>14</v>
      </c>
      <c r="AC49" s="167">
        <f>SUM(Y49:AB49)</f>
        <v>82.6</v>
      </c>
      <c r="AD49" s="168">
        <f>X49-AC49</f>
        <v>417.4</v>
      </c>
      <c r="AE49" s="81">
        <f>AD49+W49+P49+I49</f>
        <v>1567.4</v>
      </c>
      <c r="AF49" s="143" t="s">
        <v>19</v>
      </c>
    </row>
    <row r="50" spans="1:32" ht="15.75" hidden="1" thickBot="1" x14ac:dyDescent="0.3">
      <c r="A50" s="144" t="s">
        <v>20</v>
      </c>
      <c r="B50" s="145" t="s">
        <v>25</v>
      </c>
      <c r="C50" s="70">
        <v>0</v>
      </c>
      <c r="D50" s="146"/>
      <c r="E50" s="146"/>
      <c r="F50" s="146"/>
      <c r="G50" s="146"/>
      <c r="H50" s="146">
        <f>SUM(D50:G50)</f>
        <v>0</v>
      </c>
      <c r="I50" s="146">
        <f>C50-H50</f>
        <v>0</v>
      </c>
      <c r="J50" s="147">
        <v>500</v>
      </c>
      <c r="K50" s="148">
        <v>55</v>
      </c>
      <c r="L50" s="148">
        <v>56</v>
      </c>
      <c r="M50" s="148">
        <v>0</v>
      </c>
      <c r="N50" s="148">
        <v>12.5</v>
      </c>
      <c r="O50" s="148">
        <f>SUM(K50:N50)</f>
        <v>123.5</v>
      </c>
      <c r="P50" s="147">
        <f>J50-O50</f>
        <v>376.5</v>
      </c>
      <c r="Q50" s="149">
        <v>500</v>
      </c>
      <c r="R50" s="102">
        <v>20</v>
      </c>
      <c r="S50" s="102">
        <v>66.5</v>
      </c>
      <c r="T50" s="102">
        <v>0</v>
      </c>
      <c r="U50" s="102">
        <v>22.9</v>
      </c>
      <c r="V50" s="148">
        <f>SUM(R50:U50)</f>
        <v>109.4</v>
      </c>
      <c r="W50" s="102">
        <f>Q50-V50</f>
        <v>390.6</v>
      </c>
      <c r="X50" s="150">
        <v>500</v>
      </c>
      <c r="Y50" s="151">
        <v>35</v>
      </c>
      <c r="Z50" s="151">
        <v>66.5</v>
      </c>
      <c r="AA50" s="151">
        <v>5</v>
      </c>
      <c r="AB50" s="151">
        <v>21.5</v>
      </c>
      <c r="AC50" s="151">
        <f>SUM(Y50:AB50)</f>
        <v>128</v>
      </c>
      <c r="AD50" s="152">
        <f>X50-AC50</f>
        <v>372</v>
      </c>
      <c r="AE50" s="153">
        <f>AD50+W50+P50+I50</f>
        <v>1139.0999999999999</v>
      </c>
      <c r="AF50" s="82" t="s">
        <v>20</v>
      </c>
    </row>
    <row r="51" spans="1:32" x14ac:dyDescent="0.25">
      <c r="A51" s="1"/>
      <c r="B51" s="1"/>
      <c r="C51" s="1"/>
      <c r="D51" s="1"/>
      <c r="E51" s="1"/>
      <c r="F51" s="1"/>
      <c r="G51" s="1"/>
      <c r="H51" s="1"/>
      <c r="I51" s="1"/>
      <c r="J51" s="13"/>
      <c r="K51" s="13"/>
      <c r="L51" s="13"/>
      <c r="M51" s="13"/>
      <c r="N51" s="13"/>
      <c r="O51" s="1"/>
      <c r="P51" s="1"/>
      <c r="AE51" s="1"/>
      <c r="AF51" s="31"/>
    </row>
    <row r="52" spans="1:32" ht="14.25" customHeight="1" x14ac:dyDescent="0.25"/>
    <row r="53" spans="1:32" x14ac:dyDescent="0.25">
      <c r="A53" s="1"/>
      <c r="B53" s="1"/>
      <c r="C53" s="1"/>
      <c r="D53" s="1"/>
      <c r="E53" s="1"/>
      <c r="F53" s="1"/>
      <c r="G53" s="1"/>
      <c r="H53" s="1"/>
      <c r="I53" s="1"/>
      <c r="J53" s="13"/>
      <c r="K53" s="13"/>
      <c r="L53" s="13"/>
      <c r="M53" s="13"/>
      <c r="N53" s="13"/>
      <c r="O53" s="1"/>
      <c r="P53" s="1"/>
      <c r="AE53" s="1"/>
      <c r="AF53" s="31"/>
    </row>
    <row r="54" spans="1:32" x14ac:dyDescent="0.25">
      <c r="AE54" s="1"/>
      <c r="AF54" s="31"/>
    </row>
    <row r="55" spans="1:32" x14ac:dyDescent="0.25">
      <c r="N55" s="61"/>
      <c r="O55" s="240"/>
      <c r="P55" s="1"/>
      <c r="Q55" s="1"/>
      <c r="AE55" s="1"/>
      <c r="AF55" s="31"/>
    </row>
    <row r="56" spans="1:32" x14ac:dyDescent="0.25">
      <c r="N56" s="61"/>
      <c r="O56" s="240"/>
      <c r="P56" s="1"/>
      <c r="Q56" s="1"/>
      <c r="AE56" s="1"/>
      <c r="AF56" s="31"/>
    </row>
    <row r="57" spans="1:32" x14ac:dyDescent="0.25">
      <c r="B57" t="s">
        <v>11</v>
      </c>
      <c r="D57" t="s">
        <v>60</v>
      </c>
      <c r="N57" s="1"/>
      <c r="O57" s="31"/>
      <c r="P57" s="1"/>
      <c r="Q57" s="1"/>
      <c r="AE57" t="s">
        <v>60</v>
      </c>
      <c r="AF57" s="31"/>
    </row>
    <row r="58" spans="1:32" x14ac:dyDescent="0.25">
      <c r="D58" t="s">
        <v>61</v>
      </c>
      <c r="N58" s="1"/>
      <c r="O58" s="62"/>
      <c r="P58" s="1"/>
      <c r="Q58" s="1"/>
      <c r="AE58" t="s">
        <v>61</v>
      </c>
      <c r="AF58" s="31"/>
    </row>
    <row r="59" spans="1:32" x14ac:dyDescent="0.25">
      <c r="D59" t="s">
        <v>62</v>
      </c>
      <c r="N59" s="1"/>
      <c r="O59" s="31"/>
      <c r="P59" s="1"/>
      <c r="Q59" s="1"/>
      <c r="AE59" t="s">
        <v>62</v>
      </c>
      <c r="AF59" s="31"/>
    </row>
    <row r="60" spans="1:32" x14ac:dyDescent="0.25">
      <c r="N60" s="1"/>
      <c r="O60" s="31"/>
      <c r="P60" s="1"/>
      <c r="Q60" s="1"/>
      <c r="AE60" s="1"/>
      <c r="AF60" s="31"/>
    </row>
    <row r="61" spans="1:32" x14ac:dyDescent="0.25">
      <c r="N61" s="1"/>
      <c r="O61" s="1"/>
      <c r="P61" s="1"/>
      <c r="Q61" s="1"/>
      <c r="AE61" s="1"/>
      <c r="AF61" s="31"/>
    </row>
  </sheetData>
  <mergeCells count="40">
    <mergeCell ref="A9:A10"/>
    <mergeCell ref="A45:A46"/>
    <mergeCell ref="B45:B46"/>
    <mergeCell ref="C45:C46"/>
    <mergeCell ref="D45:E45"/>
    <mergeCell ref="D9:E9"/>
    <mergeCell ref="C9:C10"/>
    <mergeCell ref="D44:I44"/>
    <mergeCell ref="F45:G45"/>
    <mergeCell ref="H45:H46"/>
    <mergeCell ref="O55:O56"/>
    <mergeCell ref="B9:B10"/>
    <mergeCell ref="F9:G9"/>
    <mergeCell ref="H9:H10"/>
    <mergeCell ref="I9:I10"/>
    <mergeCell ref="AA9:AB9"/>
    <mergeCell ref="I45:I46"/>
    <mergeCell ref="D8:I8"/>
    <mergeCell ref="K8:P8"/>
    <mergeCell ref="J9:J10"/>
    <mergeCell ref="K9:L9"/>
    <mergeCell ref="M9:N9"/>
    <mergeCell ref="O9:O10"/>
    <mergeCell ref="P9:P10"/>
    <mergeCell ref="X9:X10"/>
    <mergeCell ref="R9:S9"/>
    <mergeCell ref="Y9:Z9"/>
    <mergeCell ref="AF8:AF10"/>
    <mergeCell ref="AE8:AE10"/>
    <mergeCell ref="T9:U9"/>
    <mergeCell ref="AE44:AE46"/>
    <mergeCell ref="AF44:AF46"/>
    <mergeCell ref="Q44:W44"/>
    <mergeCell ref="X44:AD44"/>
    <mergeCell ref="Q8:W8"/>
    <mergeCell ref="X8:AD8"/>
    <mergeCell ref="V9:V10"/>
    <mergeCell ref="W9:W10"/>
    <mergeCell ref="AC9:AC10"/>
    <mergeCell ref="AD9:AD1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H14" sqref="H14"/>
    </sheetView>
  </sheetViews>
  <sheetFormatPr defaultRowHeight="15" x14ac:dyDescent="0.25"/>
  <cols>
    <col min="2" max="2" width="15.140625" customWidth="1"/>
    <col min="3" max="3" width="14.42578125" bestFit="1" customWidth="1"/>
  </cols>
  <sheetData>
    <row r="1" spans="1:13" x14ac:dyDescent="0.25">
      <c r="A1" s="267" t="s">
        <v>42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</row>
    <row r="2" spans="1:13" ht="15.75" thickBot="1" x14ac:dyDescent="0.3"/>
    <row r="3" spans="1:13" ht="15" customHeight="1" x14ac:dyDescent="0.25">
      <c r="A3" s="249" t="s">
        <v>1</v>
      </c>
      <c r="B3" s="269" t="s">
        <v>2</v>
      </c>
      <c r="C3" s="263" t="s">
        <v>29</v>
      </c>
      <c r="D3" s="263" t="s">
        <v>30</v>
      </c>
      <c r="E3" s="263" t="s">
        <v>31</v>
      </c>
      <c r="F3" s="263" t="s">
        <v>32</v>
      </c>
      <c r="G3" s="263" t="s">
        <v>33</v>
      </c>
      <c r="H3" s="263" t="s">
        <v>34</v>
      </c>
      <c r="I3" s="263" t="s">
        <v>35</v>
      </c>
      <c r="J3" s="263" t="s">
        <v>36</v>
      </c>
      <c r="K3" s="263" t="s">
        <v>37</v>
      </c>
      <c r="L3" s="265" t="s">
        <v>38</v>
      </c>
    </row>
    <row r="4" spans="1:13" ht="15.75" thickBot="1" x14ac:dyDescent="0.3">
      <c r="A4" s="268"/>
      <c r="B4" s="270"/>
      <c r="C4" s="264"/>
      <c r="D4" s="264"/>
      <c r="E4" s="264"/>
      <c r="F4" s="264"/>
      <c r="G4" s="264"/>
      <c r="H4" s="264"/>
      <c r="I4" s="264"/>
      <c r="J4" s="264"/>
      <c r="K4" s="264"/>
      <c r="L4" s="266"/>
    </row>
    <row r="5" spans="1:13" x14ac:dyDescent="0.25">
      <c r="A5" s="5" t="s">
        <v>17</v>
      </c>
      <c r="B5" s="2" t="s">
        <v>27</v>
      </c>
      <c r="C5" s="2">
        <v>142.1</v>
      </c>
      <c r="D5" s="2">
        <v>103.7</v>
      </c>
      <c r="E5" s="2">
        <v>85.3</v>
      </c>
      <c r="F5" s="2">
        <v>88.1</v>
      </c>
      <c r="G5" s="2">
        <v>93</v>
      </c>
      <c r="H5" s="2">
        <v>100.1</v>
      </c>
      <c r="I5" s="2">
        <v>76.2</v>
      </c>
      <c r="J5" s="2">
        <v>81.3</v>
      </c>
      <c r="K5" s="2">
        <v>104.6</v>
      </c>
      <c r="L5" s="9">
        <f>SUM(C5:K5)</f>
        <v>874.40000000000009</v>
      </c>
    </row>
    <row r="6" spans="1:13" x14ac:dyDescent="0.25">
      <c r="A6" s="5" t="s">
        <v>18</v>
      </c>
      <c r="B6" s="2" t="s">
        <v>28</v>
      </c>
      <c r="C6" s="2">
        <v>99.4</v>
      </c>
      <c r="D6" s="2">
        <v>81.8</v>
      </c>
      <c r="E6" s="2">
        <v>101.3</v>
      </c>
      <c r="F6" s="2">
        <v>108</v>
      </c>
      <c r="G6" s="2">
        <v>122.3</v>
      </c>
      <c r="H6" s="2">
        <v>78.2</v>
      </c>
      <c r="I6" s="2">
        <v>76.5</v>
      </c>
      <c r="J6" s="2">
        <v>101.3</v>
      </c>
      <c r="K6" s="2">
        <v>96.7</v>
      </c>
      <c r="L6" s="9">
        <f>SUM(C6:K6)</f>
        <v>865.5</v>
      </c>
    </row>
    <row r="7" spans="1:13" ht="15.75" thickBot="1" x14ac:dyDescent="0.3">
      <c r="A7" s="10" t="s">
        <v>19</v>
      </c>
      <c r="B7" s="3" t="s">
        <v>26</v>
      </c>
      <c r="C7" s="3">
        <v>67</v>
      </c>
      <c r="D7" s="3">
        <v>71</v>
      </c>
      <c r="E7" s="3">
        <v>105.4</v>
      </c>
      <c r="F7" s="11">
        <v>97.2</v>
      </c>
      <c r="G7" s="11">
        <v>93.5</v>
      </c>
      <c r="H7" s="11">
        <v>68.400000000000006</v>
      </c>
      <c r="I7" s="11">
        <v>89.7</v>
      </c>
      <c r="J7" s="11">
        <v>123</v>
      </c>
      <c r="K7" s="11">
        <v>133.6</v>
      </c>
      <c r="L7" s="4">
        <f>SUM(C7:K7)</f>
        <v>848.80000000000007</v>
      </c>
    </row>
    <row r="8" spans="1:13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5">
      <c r="A10" s="1"/>
      <c r="B10" s="8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</sheetData>
  <mergeCells count="13">
    <mergeCell ref="F3:F4"/>
    <mergeCell ref="G3:G4"/>
    <mergeCell ref="H3:H4"/>
    <mergeCell ref="I3:I4"/>
    <mergeCell ref="J3:J4"/>
    <mergeCell ref="K3:K4"/>
    <mergeCell ref="L3:L4"/>
    <mergeCell ref="A1:L1"/>
    <mergeCell ref="A3:A4"/>
    <mergeCell ref="B3:B4"/>
    <mergeCell ref="C3:C4"/>
    <mergeCell ref="D3:D4"/>
    <mergeCell ref="E3:E4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2</vt:i4>
      </vt:variant>
    </vt:vector>
  </HeadingPairs>
  <TitlesOfParts>
    <vt:vector size="2" baseType="lpstr">
      <vt:lpstr>List1</vt:lpstr>
      <vt:lpstr>TEŽA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Lovše, Matjaž</dc:creator>
  <cp:lastModifiedBy>Lovše, Matjaž</cp:lastModifiedBy>
  <cp:lastPrinted>2015-05-30T17:44:21Z</cp:lastPrinted>
  <dcterms:created xsi:type="dcterms:W3CDTF">2012-06-08T09:53:12Z</dcterms:created>
  <dcterms:modified xsi:type="dcterms:W3CDTF">2016-08-24T06:59:42Z</dcterms:modified>
</cp:coreProperties>
</file>